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olina Santamaria Perez\TEMAS PRESUPUESTO\POAI\2015\PROYECTO PRESUPUESTO\POAI Y GPS 2015 - SEP 24\"/>
    </mc:Choice>
  </mc:AlternateContent>
  <bookViews>
    <workbookView xWindow="0" yWindow="0" windowWidth="20490" windowHeight="7155" tabRatio="605"/>
  </bookViews>
  <sheets>
    <sheet name="GPS 2015" sheetId="5" r:id="rId1"/>
  </sheets>
  <definedNames>
    <definedName name="_xlnm._FilterDatabase" localSheetId="0" hidden="1">'GPS 2015'!$A$7:$IY$191</definedName>
  </definedNames>
  <calcPr calcId="152511"/>
</workbook>
</file>

<file path=xl/calcChain.xml><?xml version="1.0" encoding="utf-8"?>
<calcChain xmlns="http://schemas.openxmlformats.org/spreadsheetml/2006/main">
  <c r="F30" i="5" l="1"/>
  <c r="F189" i="5" l="1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P96" i="5"/>
  <c r="F96" i="5" s="1"/>
  <c r="F95" i="5"/>
  <c r="F94" i="5"/>
  <c r="F93" i="5"/>
  <c r="F92" i="5"/>
  <c r="F91" i="5"/>
  <c r="F90" i="5"/>
  <c r="F89" i="5"/>
  <c r="F88" i="5"/>
  <c r="P87" i="5"/>
  <c r="I87" i="5"/>
  <c r="F86" i="5"/>
  <c r="F85" i="5"/>
  <c r="F84" i="5"/>
  <c r="F83" i="5"/>
  <c r="F82" i="5"/>
  <c r="P81" i="5"/>
  <c r="F81" i="5" s="1"/>
  <c r="F80" i="5"/>
  <c r="F79" i="5"/>
  <c r="F78" i="5"/>
  <c r="F77" i="5"/>
  <c r="F76" i="5"/>
  <c r="F75" i="5"/>
  <c r="F74" i="5"/>
  <c r="F73" i="5"/>
  <c r="F72" i="5"/>
  <c r="F71" i="5"/>
  <c r="F70" i="5"/>
  <c r="I69" i="5"/>
  <c r="H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G50" i="5"/>
  <c r="F50" i="5" s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O7" i="5"/>
  <c r="N7" i="5"/>
  <c r="M7" i="5"/>
  <c r="L7" i="5"/>
  <c r="K7" i="5"/>
  <c r="J7" i="5"/>
  <c r="F69" i="5" l="1"/>
  <c r="G7" i="5"/>
  <c r="I7" i="5"/>
  <c r="H7" i="5"/>
  <c r="F87" i="5"/>
  <c r="P7" i="5"/>
  <c r="F7" i="5" l="1"/>
</calcChain>
</file>

<file path=xl/sharedStrings.xml><?xml version="1.0" encoding="utf-8"?>
<sst xmlns="http://schemas.openxmlformats.org/spreadsheetml/2006/main" count="1123" uniqueCount="402">
  <si>
    <t>PROGRAMA</t>
  </si>
  <si>
    <t>SECTOR</t>
  </si>
  <si>
    <t>RECURSOS PROPIOS</t>
  </si>
  <si>
    <t>Departamento Administrativo de Planeación</t>
  </si>
  <si>
    <t>PROYECTO DE INVERSIÓN</t>
  </si>
  <si>
    <t>MUNICIPIO DE ARMENIA</t>
  </si>
  <si>
    <t>TOTAL APROPIACION</t>
  </si>
  <si>
    <t>CREDITO</t>
  </si>
  <si>
    <t>FUENTES DE FINANCIACIÓN</t>
  </si>
  <si>
    <t>DEPENDENCIA Y/O ENTIDAD RESPONSABLE</t>
  </si>
  <si>
    <t>SUBPROGRAMA</t>
  </si>
  <si>
    <t>EJE TEMATICO / COMPONENTE</t>
  </si>
  <si>
    <t>ARMENIA, UN PARAÍSO PARA LA INVERSIÓN.</t>
  </si>
  <si>
    <t>EMPLEABILIDAD, EMPRENDIMIENTO Y GENERACIÓN DE INGRESOS</t>
  </si>
  <si>
    <t>APOYO Y FORTALECIMIENTO A LA ASOCIATIVIDAD EMPRESARIAL</t>
  </si>
  <si>
    <t>FOMENTO Y FORTALECIMIENTO A LA INNOVACIÓN Y AL USO DE TIC'S EN EL DESARROLLO EMPRESARIAL</t>
  </si>
  <si>
    <t>INNOVACIÓN Y DESARROLLO TECNOLÓGICO PARA EL CRECIMIENTO DE LA PRODUCTIVIDAD</t>
  </si>
  <si>
    <t>SOPORTE A LA GESTIÓN FINANCIERA EN LA BASE EMPRESARIAL DE LA CIUDAD</t>
  </si>
  <si>
    <t>MERCADEO PARA LA PROMOCIÓN Y VENTA DE  LAS VENTAJAS LOCALES PARA LA INSERCIÓN EN LA ECONOMÍA REGIONAL, NACIONAL E INTERNACIONAL (TLC)</t>
  </si>
  <si>
    <t>TURISMO SOSTENIBLE Y COMPETITIVO</t>
  </si>
  <si>
    <t>FORTALECIMIENTO DE LA OFERTA E INFRAESTRUCTURA TURÍSTICA</t>
  </si>
  <si>
    <t>DESARROLLO RURAL PRODUCTIVO Y SOSTENIBLE</t>
  </si>
  <si>
    <t>GESTIÓN PERMANENTE DE LA PLANEACIÓN, SEGUIMIENTO Y EVALUACIÓN</t>
  </si>
  <si>
    <t>RENOVANDO EL ESPACIO PÚBLICO</t>
  </si>
  <si>
    <t>SERVICIOS PÚBLICOS DOMICILIARIOS COMPETITIVOS Y ARTICULADOS AL DESARROLLO REGIONAL</t>
  </si>
  <si>
    <t>FORTALECIMIENTO INSTITUCIONAL</t>
  </si>
  <si>
    <t>FORTALECIMIENTO DEL FONDO DE SOLIDARIDAD Y DISTRIBUCIÓN DEL INGRESO DE ACUEDUCTO, ALCANTARILLADO Y ASEO</t>
  </si>
  <si>
    <t>VIVIENDA PARA TODOS</t>
  </si>
  <si>
    <t>INVERSIÓN EN INFRAESTRUCTURA PARA EL DESARROLLO SOCIAL Y ECONÓMICO</t>
  </si>
  <si>
    <t>GESTIÓN PARA EL DESARROLLO URBANO Y RURAL</t>
  </si>
  <si>
    <t>MOVILIDAD SOSTENIBLE</t>
  </si>
  <si>
    <t>INFRAESTRUCTURA E INVERSIÓN VIAL Y OBRAS COMPLEMENTARIAS</t>
  </si>
  <si>
    <t>MODERNIZACIÓN DEL PROCESO FINANCIERO</t>
  </si>
  <si>
    <t>MODERNIZACIÓN, TECNOLÓGICA Y GESTIÓN ADMINISTRATIVA DE ARMENIA</t>
  </si>
  <si>
    <t>CALIDAD EDUCATIVA</t>
  </si>
  <si>
    <t>CIERRE DE BRECHAS</t>
  </si>
  <si>
    <t xml:space="preserve">PERTINENCIA E INNOVACIÓN </t>
  </si>
  <si>
    <t>EFICIENCIA EDUCATIVA</t>
  </si>
  <si>
    <t>ASEGURAMIENTO</t>
  </si>
  <si>
    <t>PRESTACIÓN Y DESARROLLO DE SERVICIOS DE SALUD</t>
  </si>
  <si>
    <t>SALUD PÚBLICA</t>
  </si>
  <si>
    <t>PROMOCIÓN SOCIAL</t>
  </si>
  <si>
    <t>PREVENCIÓN, VIGILANCIA Y CONTROL DE RIESGOS PROFESIONALES</t>
  </si>
  <si>
    <t>EMERGENCIAS Y DESASTRES</t>
  </si>
  <si>
    <t>FORTALECIMIENTO INSTITUCIONAL Y APOYO A LA GESTIÓN DE LA DIRECCIÓN LOCAL DE SALUD</t>
  </si>
  <si>
    <t>ATENCIÓN INTEGRAL A LA PRIMERA INFANCIA</t>
  </si>
  <si>
    <t>ATENCIÓN INTEGRAL A LA INFANCIA Y ADOLESCENCIA</t>
  </si>
  <si>
    <t>ATENCIÓN INTEGRAL A LA JUVENTUD</t>
  </si>
  <si>
    <t>DEPORTE, RECREACIÓN Y ACTIVIDAD FISICA</t>
  </si>
  <si>
    <t>DESARROLLO AMBIENTAL SOSTENIBLE</t>
  </si>
  <si>
    <t>GOBERNABILIDAD Y CIUDADANÍA</t>
  </si>
  <si>
    <t>CULTURA CIUDADANA</t>
  </si>
  <si>
    <t>GESTIÓN INTEGRAL LOCAL DEL RIESGO</t>
  </si>
  <si>
    <t>ARMENIA SIN INDIFERENCIA</t>
  </si>
  <si>
    <t xml:space="preserve">INCLUSIÓN SOCIAL </t>
  </si>
  <si>
    <t>ORGANIZACIÓN, PARTICIPACIÓN Y CORRESPONSABILIDAD COMUNITARIA</t>
  </si>
  <si>
    <t>Fomento a la creación y consolidación del desarrollo económico</t>
  </si>
  <si>
    <t>Promoción de estrategias de mercadeo para fortalecimiento de los negocios</t>
  </si>
  <si>
    <t>Fortalecimiento y articulación de los sistemas de información  económico y laboral</t>
  </si>
  <si>
    <t>Formalización, Fomento y Promoción del primer empleo</t>
  </si>
  <si>
    <t>Estandarización de procesos productivos para la competitividad empresarial</t>
  </si>
  <si>
    <t>Fortalecimiento y consolidación de la asociatividad empresarial para el encadenamiento productivo</t>
  </si>
  <si>
    <t xml:space="preserve">Formación y fortalecimiento de la asociatividad del sector rural </t>
  </si>
  <si>
    <t>Fortalecimiento empresarial para la innovacion y el uso de las Tics</t>
  </si>
  <si>
    <t>Armenia Digital</t>
  </si>
  <si>
    <t>Fortalecimiento y articulación de los Ecosistemas digitales</t>
  </si>
  <si>
    <t>Gestión para el acceso a crédito empresarial para la consolidación de la base productiva y comercial</t>
  </si>
  <si>
    <t>Gestión para la promoción de las ventajas locales e inserción en los diferentes mercados y consolidación de alianzas estratégicas</t>
  </si>
  <si>
    <t>Fortalecimiento a la gestión del desarrollo turístico</t>
  </si>
  <si>
    <t>Posicionamiento del municipio como destino turistico "Armenia Biodiversidad y color".</t>
  </si>
  <si>
    <t>Corredor turístico y ambiental "La Secreta"</t>
  </si>
  <si>
    <t>Desarrollo productivo para la soberania alimentaria</t>
  </si>
  <si>
    <t>Promoción del desarrollo Agroindustrial</t>
  </si>
  <si>
    <t xml:space="preserve">Apoyo a las cadenas productivas y sistemas alternativos de produccion sostenible </t>
  </si>
  <si>
    <t>Apoyo a instancias de participación local.</t>
  </si>
  <si>
    <t>Actualización de los Sistemas de información local y procesos de integración territorial</t>
  </si>
  <si>
    <t>Dinámicas de ciudad y cultura ciudadana</t>
  </si>
  <si>
    <t>Seguimiento, control y evaluación de los procesos e impactos de los servicios públicos que presta el municipio vs estándares del sector.</t>
  </si>
  <si>
    <t>Fortalecimiento del Fondo de solidaridad y distribución del ingreso de acueducto, alcantarillado y aseo</t>
  </si>
  <si>
    <t>Construccion de vivienda de interes prioritario y social</t>
  </si>
  <si>
    <t>Mejoramiento de vivienda urbana y rural.</t>
  </si>
  <si>
    <t>Modernización y fortalecimiento institucional para la gestión del fondo municipal de vivienda</t>
  </si>
  <si>
    <t>Caracterización, legalización y titulación  de predios</t>
  </si>
  <si>
    <t>Infraestructura de los equipamientos colectivos del municipio</t>
  </si>
  <si>
    <t>Obras para el desarrollo y renovación urbana  y rural de Armenia</t>
  </si>
  <si>
    <t>Armenia con Movilidad</t>
  </si>
  <si>
    <t>Intervención y mantenimiento de infraestructura vial y complementaria urbana y rural</t>
  </si>
  <si>
    <t>Fortalecimiento organizacional de procesos y procedimientos de hacienda pública municipal</t>
  </si>
  <si>
    <t>Gestión Administrativa para el adecuado manejo y mantenimiento de los bienes del Municipio de Armenia</t>
  </si>
  <si>
    <t>Acciones de mejoramiento de la gestión académica enmarcadas en planes de mejoramiento</t>
  </si>
  <si>
    <t>Dotación de material didáctico y equipos</t>
  </si>
  <si>
    <t>Construcción, adquisición, dotación, mejoramiento y mantenimiento de infraestructura</t>
  </si>
  <si>
    <t>Pago de servicios públicos y funcionamiento de los establecimientos educativos</t>
  </si>
  <si>
    <t>Alimentación escolar</t>
  </si>
  <si>
    <t>Transporte escolar</t>
  </si>
  <si>
    <t>Ampliación de cobertura para población vulnerable</t>
  </si>
  <si>
    <t>Funcionamiento y prestación de servicios del sector educativo de las instistuciones educativas.</t>
  </si>
  <si>
    <t>Otros proyectos de calidad</t>
  </si>
  <si>
    <t>Eficiencia y modernización educativa</t>
  </si>
  <si>
    <t>Promoción de la afiliación al SGSSS, Identificación y priorización de la población a afiliar  al régimen subsidiado , Gestión y uso eficiente de los cupos del Régimen subsidiado</t>
  </si>
  <si>
    <t>Gestión financiera del giro de los recursos, Adecuación tecnológica y recurso humano para la administración de la afiliación en el municipio, Administración de bases de datos de afiliados, vigilancia y control del aseguramiento</t>
  </si>
  <si>
    <t>Celebración de los contratos de aseguramiento</t>
  </si>
  <si>
    <t>Interventoría de los contratos del régimen subsidiado</t>
  </si>
  <si>
    <t>Mejoramiento de la accesibilidad, calidad y eficiencia de la prestación  de los servicios de salud y sostenibilidad financiera de las IPS públicas</t>
  </si>
  <si>
    <t>Acciones de promoción de la salud y calidad de vida.</t>
  </si>
  <si>
    <t xml:space="preserve">Acciones de prevención de los riesgos biológicos ,sociales, ambientales y sanitarios. </t>
  </si>
  <si>
    <t xml:space="preserve">Acciones de Vigilancia en Salud y Gestión del Conocimiento </t>
  </si>
  <si>
    <t>Acciones de gestión integral para el desarrollo operativo y funcional del Plan Nacional de Salud Publica</t>
  </si>
  <si>
    <t>Promoción Social</t>
  </si>
  <si>
    <t>Prevención, Vigilancia y Control de Riesgos Profesionales</t>
  </si>
  <si>
    <t>Emergencias y desastres</t>
  </si>
  <si>
    <t>Funcionamientoy operación de la Secretaría de Salud</t>
  </si>
  <si>
    <t>Atención Integral a la primera Infancia</t>
  </si>
  <si>
    <t>Atención integral a la infancia y adolescencia</t>
  </si>
  <si>
    <t>Atención integral a la juventud</t>
  </si>
  <si>
    <t>Promoción y masificación del deporte</t>
  </si>
  <si>
    <t>La recreación y la actividad física, herramientas de prevención y promoción social.</t>
  </si>
  <si>
    <t>Escenarios Deportivos</t>
  </si>
  <si>
    <t>Desarrollo institucional para el deporte la recreación y la actividad física.</t>
  </si>
  <si>
    <t>Conservación y promoción del patrimonio cultural</t>
  </si>
  <si>
    <t>Bienestar del Artista</t>
  </si>
  <si>
    <t>Fortalecimiento del Sistema de Gestión Ambiental Municipal- SIGAM</t>
  </si>
  <si>
    <t>Cultura Ambiental Ciudadana para la vida</t>
  </si>
  <si>
    <t>Valoración y generación de bienes y servicios ambientales</t>
  </si>
  <si>
    <t>Recurso hídrico, eje articulador y ordenador del territorio</t>
  </si>
  <si>
    <t>Seguridad Ciudadana</t>
  </si>
  <si>
    <t>Convivencia Ciudadana</t>
  </si>
  <si>
    <t>Fortalecimiento institucional para la gestión integral del riesgo</t>
  </si>
  <si>
    <t>Articulación del manejo integral del riesgo</t>
  </si>
  <si>
    <t>Consolidar y fortalecer la Estrategia Unidos, Familias en Acción y Programas para la Reintegración social</t>
  </si>
  <si>
    <t>Atención a problemáticas sociales</t>
  </si>
  <si>
    <t>Equidad de Género</t>
  </si>
  <si>
    <t>Población Desplazada y Víctimas</t>
  </si>
  <si>
    <t>Población desplazada y Víctimas</t>
  </si>
  <si>
    <t>Población con discapacidad</t>
  </si>
  <si>
    <t>Población habitante de la calle</t>
  </si>
  <si>
    <t>Adulto Mayor</t>
  </si>
  <si>
    <t>Prevención  de problemáticas asociadas a la familia</t>
  </si>
  <si>
    <t>Comunidades en acción</t>
  </si>
  <si>
    <t>Fortalecimiento de la organización social y comunitaria.</t>
  </si>
  <si>
    <t>Implementación del mecanismo de Planificación  Comunitaria de  Armenia</t>
  </si>
  <si>
    <t>ARMENIA CONSTRUYENDO EMPRESA CON IDENTIDAD Y VOCACIÓN ECONÓMICA PROMOVIENDO FORMALIZACIÓN EMPRESARIAL</t>
  </si>
  <si>
    <t>ARMENIA COMPRA Y VENDE CON ENCADENAMIENTO COMERCIAL</t>
  </si>
  <si>
    <t>FORTALECIMIENTO DE LAS VENTAJAS COMPARATIVAS Y COMPETITIVAS DEL MUNICIPIO DE ARMENIA</t>
  </si>
  <si>
    <t>FORTALECIMIENTO DEL OBSERVATORIO DE MERCADO LABORAL Y ECONÓMICO</t>
  </si>
  <si>
    <t>PROMOCIÓN DE LOS BENEFICIOS DE LA LEY DEL PRIMER EMPLEO A LAS EMPRESAS</t>
  </si>
  <si>
    <t>INCLUSIÓN PRODUCTIVA Y EMPLEABILIDAD POBLACION POBRE MODERADA, POBRE EXTREMA Y VICTIMA DE LA VIOLENCIA</t>
  </si>
  <si>
    <t>ARMENIA COMPETITIVA DESARROLLANDO EMPRESA</t>
  </si>
  <si>
    <t>GESTION Y APOYO A LA PLAZA DE MERCADO MINORISTA DE ARMENIA (PMMA)</t>
  </si>
  <si>
    <t>ARMENIA RURAL ASOCIADA</t>
  </si>
  <si>
    <t>ARTICULACIÓN Y PROMOCIÓN PARA LA INNOVACIÓN E IMPLEMENTACIÓN DE NUEVAS TECNOLOGÍAS PARA EL DESARROLLO EMPRESARIAL Y COMERCIAL</t>
  </si>
  <si>
    <t>COFINANCIAR LOS PUNTOS VIVE DIGITAL COMO MEDIO PARA LA DISMINUCIÓN DE LA BRECHA DIGITAL Y GENERACIÓN DE EMPLEO</t>
  </si>
  <si>
    <t>IMPLEMENTAR KIOSKOS DIGITALES INTERACTIVOS</t>
  </si>
  <si>
    <t>FOMENTAR E INCENTIVAR LA CREACIÓN DE BRIGADAS DIGITALES PARA DINAMIZAR LA PARTICIPACIÓN DE CIUDADANOS CON DESTREZAS DIGITALES EN BENEFICIO DE LA REGIÓN</t>
  </si>
  <si>
    <t xml:space="preserve">MASIFICACIÓN DE CONECTIVIDAD A INTERNET EN ESTRATOS 1, 2 Y 3 BRINDANDO IGUALDAD DE CONDICIONES </t>
  </si>
  <si>
    <t>APROPIACIÓN DE LAS NUEVAS TECNOLOGÍAS EN LAS PYMES</t>
  </si>
  <si>
    <t>APOYO AL DESARROLLO DE APLICACIONES WEB PARA BENEFICIO DE LA PYMES</t>
  </si>
  <si>
    <t>CULTURA FINANCIERA Y ACCESO CREDITICIO</t>
  </si>
  <si>
    <t>ARMENIA CON ENLACE REGIONAL, NACIONAL E INTERNACIONAL (BUREAU-MARCA ARMENIA)</t>
  </si>
  <si>
    <t>ARMENIA TURISMO CON CALIDAD</t>
  </si>
  <si>
    <t>ARMENIA UN PARAÍSO PARA EL TURISMO</t>
  </si>
  <si>
    <t>INTEGRACIÓN AL SISTEMA REGIONAL DE POLÍTICAS ACTIVAS DE EMPLEO (CONTRATOS PLAN)</t>
  </si>
  <si>
    <t>PROMOCIÓN DE ESTRATEGIAS PRODUCTIVAS PARA LA ALIMENTACIÓN Y GENERACIÓN DE INGRESOS</t>
  </si>
  <si>
    <t>ARMENIA CAFÉ EXCELSO DE ORIGEN</t>
  </si>
  <si>
    <t>RECUPERACIÓN DE LA CAFICULTURA EN EL MUNICIPIO, COMO RENGLÓN ECONÓMICO</t>
  </si>
  <si>
    <t>PROMOCION DEL DESARROLLO Y LA COMPETITIVIDAD PARA EL SECTOR RURAL</t>
  </si>
  <si>
    <t>APOYO A INSTANCIAS DE CONCERTACIÓN Y PROCESOS DE PARTICIPACIÓN COMUNITARIA LOCALES</t>
  </si>
  <si>
    <t>ACTUALIZACIÓN E IMPLEMENTACIÓN  DE  LA ESTRATIFICACIÓN SOCIOECONÓMICA URBANA Y RURAL</t>
  </si>
  <si>
    <t>FORTALECIMIENTO Y ACTUALIZACIÓN  PERMANENTE DEL SISBEN.</t>
  </si>
  <si>
    <t>IMPLEMENTACIÓN Y ACTUALIZACIÓN  DE LOS SISTEMAS DE INFORMACIÓN DE PLANEACIÓN</t>
  </si>
  <si>
    <t xml:space="preserve">CONSTRUCCIÓN DE VIVIENDA DE INTERÉS PRIORITARIO </t>
  </si>
  <si>
    <t xml:space="preserve">CONSTRUCCIÓN DE VIVIENDA DE INTERÉS SOCIAL </t>
  </si>
  <si>
    <t>MEJORAMIENTO DE VIVIENDA URBANA</t>
  </si>
  <si>
    <t>MEJORAMIENTO DE VIVIENDA RURAL</t>
  </si>
  <si>
    <t>FORTALECIMIENTO INSTITUCIONAL DEL FONDO MUNICIPAL DE VIVIENDA</t>
  </si>
  <si>
    <t>LEGALIZACIÓN Y TITULACIÓN DE PREDIOS OCUPADOS CON VIVIENDA DE INTERÉS SOCIAL.</t>
  </si>
  <si>
    <t>CONSTRUCCIÓN, ADECUACIÓN, MANTENIMIENTO Y/O REPARACIÓN DE INFRAESTRUCTURA SOCIAL</t>
  </si>
  <si>
    <t>INFRAESTRUCTURA Y MOVILIDAD PARA EL MUNICIPIO</t>
  </si>
  <si>
    <t>RED SEMAFÓRICA Y CENTRAL DE MONITOREO</t>
  </si>
  <si>
    <t>SEÑALIZACIÓN VIAL</t>
  </si>
  <si>
    <t>FORTALECIMIENTO INSTITUCIONAL SECRETARÍA DE TRÁNSITO Y TRANSPORTE DE ARMENIA</t>
  </si>
  <si>
    <t>CONTROL DE EMISIONES POR FUENTES MÓVILES Y ARTICULACIÓN AL PLAN DE MITIGACIÓN</t>
  </si>
  <si>
    <t xml:space="preserve">OBRAS VIALES Y COMPLEMENTARIAS COMUNITARIAS </t>
  </si>
  <si>
    <t>MANTENIMIENTO DE VÍAS URBANAS Y PUENTES</t>
  </si>
  <si>
    <t>PAVIMENTACIÓN DE VIAS URBANAS</t>
  </si>
  <si>
    <t>PUENTES PEATONALES, ANDENES,  RAMPAS PARA PERSONAS CON MOVILIDAD REDUCIDA</t>
  </si>
  <si>
    <t>TRANSFERIR LOS RECURSOS AL SISTEMA ESTRATÉGICO DE TRANSPORTE PÚBLICO-SETP</t>
  </si>
  <si>
    <t>TRANSFERENCIA C.R.Q.</t>
  </si>
  <si>
    <t>IMPLEMENTACIÓN DEL PROGRAMA URE (USO RACIONAL DE LA ENERGÍA ELÉCTRICA)</t>
  </si>
  <si>
    <t>ASISTENCIA TECNICA Y ASESORIA PARA FORTALECER SISTEMAS DE GESTION Y EVALUACION EDUCATIVA.</t>
  </si>
  <si>
    <t>ASISTENCIA TECNICA Y ASESORIA PARA FORTALECER JORNADAS ESCOLARES COMPLEMENTARIAS.</t>
  </si>
  <si>
    <t>ASISTENCIA Y ASESORIA PARA FORTALECER LA CULTURA CIUDADANA Y LA CONVIVENCIA ESCOLAR.</t>
  </si>
  <si>
    <t xml:space="preserve">CAPACITACION DE RECURSOS HUMANOS. </t>
  </si>
  <si>
    <t>APROPIACION DE NUEVAS TECNOLOGIAS PARA MEJORAR LA CALIDAD EDUCATIVA.</t>
  </si>
  <si>
    <t>FONDO DE BECAS DE ESTIMULOS EDUCATIVOS PARA ACCEDER A LA EDUCACION SUPERIOR.</t>
  </si>
  <si>
    <t>DOTACION Y MANTENIMIENTO DE EQUIPOS Y SOFTWARE EDUCATIVO PARA ESTABLECIMIENTOS EDUCATIVOS CON ACTIVIDADES TECNICAS ESPECIFICAS.</t>
  </si>
  <si>
    <t>DOTACION DE MATERIAL DIDACTICO, TEXTOS Y EQUIPOS AUDIOVISUALES PARA ESTABLECIMIENTOS EDUCATIVOS.</t>
  </si>
  <si>
    <t>CONSTRUCCION DE INFRAESTRUCTURA EDUCATIVA</t>
  </si>
  <si>
    <t>MANTENIMIENTO Y ADECUACION DE INFRAESTRUCTURA EDUCATIVA.</t>
  </si>
  <si>
    <t>PAGO DE SERVICIOS PUBLICOS.</t>
  </si>
  <si>
    <t>FONDO DE SERVICIOS EDUCATIVOS.</t>
  </si>
  <si>
    <t>ALIMENTACION ESCOLAR</t>
  </si>
  <si>
    <t>TRANSPORTE ESCOLAR</t>
  </si>
  <si>
    <t>ATENCIÓN A LA POBLACIÓN ETNIA, AFRO E INDÍGENAS.</t>
  </si>
  <si>
    <t>AMPLIACIÓN DE COBERTURA PARA ATENDER POBLACIÓN VULNERABLE – JOVENES Y ADULTOS</t>
  </si>
  <si>
    <t>ATENCION A POBLACIONES ESPECIALES  O DISCAPACIDADES.</t>
  </si>
  <si>
    <t>UNIFORMES Y KITS ESCOLARES</t>
  </si>
  <si>
    <t>FUNCIONAMIENTO Y PRESTACION DE SERVICIOS DEL SECTOR EDUCATIVO DE LAS INSTITUCIONES EDUCATIVAS.</t>
  </si>
  <si>
    <t>PROYECTOS EDUCATIVOS TRANSVERSALES - BILINGUISMO</t>
  </si>
  <si>
    <t>APROPIACIÓN DE NUEVAS TECNOLOGÍAS PARA MEJORAR LA CALIDAD EDUCATIVA</t>
  </si>
  <si>
    <t>COMPETENCIAS LABORALES, FORMACION PARA EL TRABAJO Y EL DESARROLLO HUMANO.</t>
  </si>
  <si>
    <t xml:space="preserve">FUNCIONAMIENTO Y PRESTACIÓN DE SERVICIOS DEL SECTOR EDUCATIVO DEL NIVEL CENTRAL </t>
  </si>
  <si>
    <t>OTROS PROYECTOS DE EFICIENCIA-PLANEACION, SEGUIMIENTO Y EVALUACION DEL SECTOR EDUCATIVO.</t>
  </si>
  <si>
    <t>OTROS PROYECTOS DE EFICIENCIA-CONECTIVIDAD</t>
  </si>
  <si>
    <t xml:space="preserve">ARMENIA ASEGURADA EN SALUD </t>
  </si>
  <si>
    <t>GARANTÍA Y EFICIENCIA DEL ASEGURAMIENTO</t>
  </si>
  <si>
    <t>SUBSIDIO A LA DEMANDA</t>
  </si>
  <si>
    <t>SUBSIDIO A LA OFERTA</t>
  </si>
  <si>
    <t>INTERVENTORÍA DE LOS CONTRATOS DEL RÉGIMEN SUBSIDIADO</t>
  </si>
  <si>
    <t>SERVICIOS DE  SALUD CALIDOS Y SIN  BARRERAS</t>
  </si>
  <si>
    <t>NIÑOS  SANOS</t>
  </si>
  <si>
    <t>ARMENIA POR LA VACUNACIÓN</t>
  </si>
  <si>
    <t>SEXUALIDAD  SANA</t>
  </si>
  <si>
    <t>SALUD  ORAL</t>
  </si>
  <si>
    <t>MENTES  SANAS</t>
  </si>
  <si>
    <t>ARMENIA  ESCUCHA</t>
  </si>
  <si>
    <t>ENFERMEDADES CRONICAS  TRANSMISIBLES</t>
  </si>
  <si>
    <t>ESTILOS  DE VIDA  SANOS</t>
  </si>
  <si>
    <t xml:space="preserve">NUTRICIÓN  PARA EL  BINOMIO MADRE HIJO </t>
  </si>
  <si>
    <t>EVENTOS DE SALUD PUBLICA DE ORIGEN  ANIMAL</t>
  </si>
  <si>
    <t>ALIMENTOS  SANOS Y SEGUROS</t>
  </si>
  <si>
    <t>AMBIENTES  SANOS Y SEGUROS</t>
  </si>
  <si>
    <t>EPIDEMIOLOGIA Y DEMOGRAFÍA</t>
  </si>
  <si>
    <t>MONITOREO   AL  PLAN  DE  SALUD PUBLICA</t>
  </si>
  <si>
    <t>ACCIONES  EDUCATIVAS Y  PROMOCIÓN DE SERVICIOS PARA POBLACIONES   ESPECIALES</t>
  </si>
  <si>
    <t>AMBIENTES LABORALES SALUDABLES</t>
  </si>
  <si>
    <t>FORTALECIMIENTO   DE LA RESPUESTA  DEL SECTOR SALUD FRENTE A LAS EMERGENCIAS Y DESASTRES</t>
  </si>
  <si>
    <t xml:space="preserve">FUNCIONAMIENTO Y OPERACIÓN  DE LA SECRETARIA DE SALUD </t>
  </si>
  <si>
    <t>PAIPI-CONSTRUCCION DE INFRAESTRUCTURA</t>
  </si>
  <si>
    <t>PAIPI-ADECUACION Y MEJORAMIENTO DE INFRAESTRUCTURA</t>
  </si>
  <si>
    <t>ATENCION INTEGRAL PRIMERA INFANCIA-DE CERO A SIEMPRE</t>
  </si>
  <si>
    <t>ATENCION INTEGRAL EN CUIDADO Y EDUCACION -PRIMERA INFANCIA</t>
  </si>
  <si>
    <t>FORTALECIMIENTO Y OPERACIÓN DE LAS COMISARIAS FAMILIA</t>
  </si>
  <si>
    <t>FORMACIÓN, DEPORTE Y FUTURO.</t>
  </si>
  <si>
    <t xml:space="preserve">DEPORTE ASOCIADO - CLUBES  </t>
  </si>
  <si>
    <t>TORNEOS, JUEGOS Y COMPETENCIAS DEPORTIVAS</t>
  </si>
  <si>
    <t>RECREANDO Y DISFRUTANDO A ARMENIA</t>
  </si>
  <si>
    <t>ACTIVANDO A ARMENIA</t>
  </si>
  <si>
    <t xml:space="preserve">MANTENIMIENTO, ADECUACIÓN Y EMBELLECIMIENTO DE ESCENARIOS DEPORTIVOS </t>
  </si>
  <si>
    <t>FORMULACIÓN DEL PLAN DECENAL DE DEPORTE Y RECREACIÓN</t>
  </si>
  <si>
    <t xml:space="preserve">CENTRO DE ESTUDIO LÚDICO Y DOCUMENTACIÓN </t>
  </si>
  <si>
    <t xml:space="preserve">OBSERVATORIO DEL DEPORTE </t>
  </si>
  <si>
    <t>ARTICULACIÓN DE EDUCACIÓN Y CULTURA</t>
  </si>
  <si>
    <t>FIESTAS CULTURALES DE LA CIUDAD</t>
  </si>
  <si>
    <t>PASIVO PENSIONAL 20% EST. PROCULTURA</t>
  </si>
  <si>
    <t>SEGURIDAD SOCIAL 10% EST. PROCULTURA</t>
  </si>
  <si>
    <t>FORTALECIMIENTO DE LA SEGURIDAD CIUDADANA</t>
  </si>
  <si>
    <t>CONVIVAMOS</t>
  </si>
  <si>
    <t>CULTURA VIAL Y EDUCACIÓN CIUDADANA</t>
  </si>
  <si>
    <t>ATENCIÓN DE EMERGENCIAS Y DESASTRES</t>
  </si>
  <si>
    <t>CULTURA EN GESTIÓN INTEGRAL DEL RIESGO</t>
  </si>
  <si>
    <t>FORTALECIMIENTO, FUNCIONAMIENTO, EQUIPAMIENTO Y DOTACIÓN PARA UN CUERPO OFICIAL DE BOMBEROS COMPETITIVO</t>
  </si>
  <si>
    <t>SERVICIOS EXEQUIALES PARA POBLACIÓN VULBERABLE</t>
  </si>
  <si>
    <t xml:space="preserve">FORTALECIMIENTO A REDES DE APOYO SOCIAL </t>
  </si>
  <si>
    <t>APOYO A LA GESTIÓN DEL TRABAJO COMUNITARIO DE MADRES COMUNITARIAS, FAMI Y SUSTITUTAS</t>
  </si>
  <si>
    <t>ATENCIÓN INTEGRAL A VICTIMAS</t>
  </si>
  <si>
    <t xml:space="preserve">ATENCIÓN INTEGRAL A POBLACIÓN DESPLAZADA </t>
  </si>
  <si>
    <t>FORTALECIMIENTO A CENTROS DE BIENESTAR DEL ADULTO MAYOR (CBA) Y CENTROS VIDA</t>
  </si>
  <si>
    <t>INCLUSIÓN SOCIAL DE MINORÍAS AFRODESCENDIENTES</t>
  </si>
  <si>
    <t>INCLUSIÓN SOCIAL DE MINORÍAS INDÍGENAS</t>
  </si>
  <si>
    <t>FORTALECIMIENTO DE LA UNIDAD DE PARTICIPACIÓN CIUDADANA Y DESARROLLO LOCAL</t>
  </si>
  <si>
    <t>APOYO A LA GESTIÓN DE LAS JUNTAS ADMINISTRADORAS LOCALES - JAL</t>
  </si>
  <si>
    <t>FORTALECIMIENTO DE MECANISMOS DE PARTICIPACIÓN COMUNITARIA</t>
  </si>
  <si>
    <t>JOVENES SOMOS TODOS - EMPODERAMIENTO EN LA CONSTRUCCIÓN DE CIUDAD DESDE SUS PROPIOS PROCESOS.</t>
  </si>
  <si>
    <t>JÓVENES CONSTRUYENDO CIUDAD - ARTICULACIÓN DE LA POLÍTICA PÚBLICA EN LOS PROCESOS JUVENILES</t>
  </si>
  <si>
    <t>ARMENIA MAS CERCA DE TI - ATENCIÓN HUMANITARIA A POBLACIONES  EN ESTADO DE VULNERABILIDAD</t>
  </si>
  <si>
    <t>CONSTRUCTORES DE GÉNERO - APOYO A PROGRAMAS DE DESARROLLO SOCIAL DE ATENCIÓN DIFERENCIAL A HOMBRES Y MUJERES.</t>
  </si>
  <si>
    <t>ARMENIA PARA TODOS-  INCLUSIÓN, GARANTÍA Y PROTECCIÓN DE DERECHOS FUNDAMENTALES A LA POBLACIÓN LGBTI</t>
  </si>
  <si>
    <t>PUNTO DE APOYO -FORTALECIMIENTO A LAS ORGANIZACIONES QUE TRABAJAN CON Y PARA LA DISCAPACIDAD Y  ATENCIÓN A LA POBLACIÓN DISCAPACITADA</t>
  </si>
  <si>
    <t>ES CUESTIÓN DE TODOS - Política pública de discapacidad (prevención mitigación y superación de la discapacidad)</t>
  </si>
  <si>
    <t>OBSERVATORIO SOCIAL -Implementación de Instrumentos para la detección y prevención de problematicas asociadas a la familia y Dinamización del Consejo de Política Social</t>
  </si>
  <si>
    <t>Fortalecimiento de la organización social y comunitaria para la población étnica del municipio de Armenia</t>
  </si>
  <si>
    <t>SECRETARÍA DE DESARROLLO ECONÓMICO</t>
  </si>
  <si>
    <t>DEPARTAMENTO ADMINISTRATIVO DE BIENES Y SUMINISTROS</t>
  </si>
  <si>
    <t>CORPOCULTURA</t>
  </si>
  <si>
    <t>SECRETARÍA DE INFRAESTRUCTURA</t>
  </si>
  <si>
    <t>DEPARTAMENTO ADMINISTRATIVO DE PLANEACIÓN</t>
  </si>
  <si>
    <t>SECRETARÍA DE GOBIERNO Y CONVIVENCIA</t>
  </si>
  <si>
    <t>FONDO MUNICIPAL DE VIVIENDA DE INTERES SOCIAL Y REFORMA URBANA DE ARMENIA</t>
  </si>
  <si>
    <t>SECRETARÍA DE TRANSITO Y TRANSPORTE</t>
  </si>
  <si>
    <t>DEPARTAMENTO ADMINISTRATIVO DE HACIENDA</t>
  </si>
  <si>
    <t>DESPACHO ALCALDESA</t>
  </si>
  <si>
    <t xml:space="preserve">SECRETARÍA DE EDUCACIÓN </t>
  </si>
  <si>
    <t>SECRETARÍA DE SALUD MUNICIPAL</t>
  </si>
  <si>
    <t xml:space="preserve">SECRETARIA DE DESARROLLO SOCIAL </t>
  </si>
  <si>
    <t>INSTITUTO MUNICIPAL DE LA RECREACIÓN Y EL DEPORTE</t>
  </si>
  <si>
    <t>SECRETARIA DE DESARROLLO SOCIAL</t>
  </si>
  <si>
    <t>EJE TEMATICO 1 ARMENIA COMPETITIVA
COMPONENTE 1.1. ARMENIA GENERA INGRESOS Y PROMUEVE EL EMPLEO</t>
  </si>
  <si>
    <t>EJE TEMATICO 1 ARMENIA COMPETITIVA
COMPONENTE 1.2. ARMENIA INTEGRADA CON LA REGIÓN, COLOMBIA Y EL MUNDO.</t>
  </si>
  <si>
    <t>EJE TEMATICO 1 ARMENIA COMPETITIVA
COMPONENTE 1.3. ARMENIA DESTINO TURÍSTICO</t>
  </si>
  <si>
    <t>EJE TEMATICO 1 ARMENIA COMPETITIVA
COMPONENTE 1.4. ARMENIA RURAL</t>
  </si>
  <si>
    <t>EJE TEMATICO 1 ARMENIA COMPETITIVA
COMPONENTE 1.5. ARMENIA PLANEA Y DESARROLLA</t>
  </si>
  <si>
    <t>EJE TEMATICO 1 ARMENIA COMPETITIVA
COMPONENTE 1.6. ARMENIA ESPACIO PARA TODOS</t>
  </si>
  <si>
    <t>EJE TEMATICO 1 ARMENIA COMPETITIVA
COMPONENTE 1.7. ARMENIA SERVICIOS PARA LA VIDA</t>
  </si>
  <si>
    <t>EJE TEMATICO 1 ARMENIA COMPETITIVA
COMPONENTE 1.8. ARMENIA VIVIENDA DIGNA</t>
  </si>
  <si>
    <t>EJE TEMATICO 1 ARMENIA COMPETITIVA
COMPONENTE 1.9. ARMENIA OBRAS PARA EL DISFRUTE</t>
  </si>
  <si>
    <t>EJE TEMATICO 1 ARMENIA COMPETITIVA
COMPONENTE 1.10. ARMENIA CON MOVILIDAD</t>
  </si>
  <si>
    <t>EJE TEMATICO 1 ARMENIA COMPETITIVA
COMPONENTE 1.11. ARMENIA UNA BUENA GESTIÓN</t>
  </si>
  <si>
    <t>EJE TEMATICO 2. ARMENIA SOCIAL
COMPONENTE 2.1. ARMENIA EDUCADA Y EDUCADORA</t>
  </si>
  <si>
    <t>EJE TEMATICO 2. ARMENIA SOCIAL
COMPONENTE 2.2. ARMENIA UNA FAMILIA SANA</t>
  </si>
  <si>
    <t>EJE TEMATICO 2. ARMENIA SOCIAL
COMPONENTE 2.3. ARMENIA CIUDAD PROSPERA PARA NIÑOS, NIÑAS Y ADOLESCENTES</t>
  </si>
  <si>
    <t>EJE TEMATICO 2. ARMENIA SOCIAL
COMPONENTE 2.4. ARMENIA APOYA A LA JUVENTUD</t>
  </si>
  <si>
    <t>EJE TEMATICO 2. ARMENIA SOCIAL
COMPONENTE 2.5. ARMENIA ACTIVA Y DEPORTIVA</t>
  </si>
  <si>
    <t>EJE TEMATICO 2. ARMENIA SOCIAL
COMPONENTE 2.6. ARMENIA CULTURAL</t>
  </si>
  <si>
    <t>EJE TEMATICO 2. ARMENIA SOCIAL
COMPONENTE 2.7. ARMENIA BIODIVERSA Y SOSTENIBLE</t>
  </si>
  <si>
    <t>EJE TEMATICO 2. ARMENIA SOCIAL
COMPONENTE 2.8. ARMENIA SEGURA</t>
  </si>
  <si>
    <t>EJE TEMATICO 2. ARMENIA SOCIAL
COMPONENTE 2.9. ARMENIA CON CULTURA CIUDADANA</t>
  </si>
  <si>
    <t>EJE TEMATICO 2. ARMENIA SOCIAL
COMPONENTE 2.10. ARMENIA CON CULTURA DE LA PREVENCIÓN</t>
  </si>
  <si>
    <t>EJE TEMATICO 3. ARMENIA INCLUYENTE Y PARTICIPATIVA
COMPONENTE 3.1. ARMENIA SIN INDIFERENCIA</t>
  </si>
  <si>
    <t>EJE TEMATICO 3. ARMENIA INCLUYENTE Y PARTICIPATIVA
COMPONENTE 3.2. ARMENIA PARTICIPATIVA</t>
  </si>
  <si>
    <t>PROMOCION DEL DESARROLLO</t>
  </si>
  <si>
    <t>CULTURA</t>
  </si>
  <si>
    <t>EQUIPAMIENTO MUNICIPAL</t>
  </si>
  <si>
    <t>AGUA POTABLE Y SANEAMIENTO BASICO</t>
  </si>
  <si>
    <t>VIVIENDA</t>
  </si>
  <si>
    <t>TRANSPORTE</t>
  </si>
  <si>
    <t>EDUCACIÓN</t>
  </si>
  <si>
    <t>SALUD</t>
  </si>
  <si>
    <t>DESARROLLO COMUNITARIO</t>
  </si>
  <si>
    <t>DEPORTE Y RECREACION</t>
  </si>
  <si>
    <t>MEDIO AMBIENTE</t>
  </si>
  <si>
    <t>PREVENCION Y ATENCIO DE DESASTRES</t>
  </si>
  <si>
    <t>INGRESOS CORRIENTES DE LIBRE DESTINACIÓN</t>
  </si>
  <si>
    <t>EDUCACION, ALIMENTACION ESCOLAR Y PRIMERA INFANCIA</t>
  </si>
  <si>
    <t xml:space="preserve"> SALUD</t>
  </si>
  <si>
    <t>PPTO GNERAL LIBRE INVERSION - DEPORTE  - CULTURA</t>
  </si>
  <si>
    <t>SISTEMA GENERAL DE PARTICIPACIONES - SGP</t>
  </si>
  <si>
    <t>TRANSFERNCIAS</t>
  </si>
  <si>
    <t>REGALIAS</t>
  </si>
  <si>
    <t>OTRAS ( COFINANCIACION, ETESA, NACIONALES, FOSYGA ETC)</t>
  </si>
  <si>
    <t>OTROS (DIVIDENDOS, REND FROS, EXC FROS, ETC)</t>
  </si>
  <si>
    <t>RECURSOS DE CAPITAL</t>
  </si>
  <si>
    <t>CON DESTINACION ESPECIFICA(ESTAMPILLAS, BOMBEROS, CONT ESPECIAL)</t>
  </si>
  <si>
    <t>HUMANIZACIÓN DEL ESPACIO PÚBLICO  A TRAVÉS DE LA REUBICACIÓN DE VENDEDORES INFORMALES</t>
  </si>
  <si>
    <t>SECRETARÍA DE SALUD MUNICIPAL
REDSALUD</t>
  </si>
  <si>
    <t xml:space="preserve">RECUPERACIÓN DE IDENTIDAD CULTURAL Y VALORES ARTÍSTICOS  </t>
  </si>
  <si>
    <t>Articulación de procesos educativos, investigativos, culturales y artísticos</t>
  </si>
  <si>
    <t>PATRIMONIO CULTURAL ARTICULADO A LA POLÍTICA NACIONAL DE TURISMO CULTURAL</t>
  </si>
  <si>
    <t>TOTALES</t>
  </si>
  <si>
    <t xml:space="preserve">IMPLEMENTACION Y OPERACIÓN DE LA MESA DE AYUDA TICS </t>
  </si>
  <si>
    <t>SECRETARÍA DE LAS TECNOLOGÍAS DE LA INFORMACIÓN Y LAS COMUNICACIONES</t>
  </si>
  <si>
    <t>PLAN DE INTERVENCIONES COLECTIVAS</t>
  </si>
  <si>
    <t>ATENCIÓN PRIMARIA EN SALUD</t>
  </si>
  <si>
    <t>ANEXO GASTO PÚBLICO SOCIAL - GPS  AÑO 2014</t>
  </si>
  <si>
    <t>ESTRUCTURA PLAN DE DESARROLLO 2012-2015</t>
  </si>
  <si>
    <t xml:space="preserve">COFINANCIACIÓN DE PROYECTOS DE RENOVACIÓN URBANA DE INTERÉS NACIONAL PARA EL FORTALECIMIENTO DE LA OFERTA TURÍSTICA </t>
  </si>
  <si>
    <t>APOYO AL CONSEJO TERRITORAL DE PLANEACIÓN CTP</t>
  </si>
  <si>
    <t>FORTALECIMIENTO A PROCESOS DE INTEGRACIÓN TERRITORIAL PARA LA CONSOLIDACIÓN DE PROYECTOS DE IMPACTO REGIONAL Y SUBREGIONAL.</t>
  </si>
  <si>
    <t>SERVICIO DE ALUMBRADO PÚBLICO</t>
  </si>
  <si>
    <t>Transferir los recursos para subsidios en los
estratos 1,2 y 3 Alcantarillado</t>
  </si>
  <si>
    <t>SEGURIDAD VIAL - FORTALECIMIENTO DE LA SEGURIDAD Y LA PREVENCIÓN VIAL</t>
  </si>
  <si>
    <t>Articulacion en proyectos de movilidad para el aprovechamiento del espacio público.</t>
  </si>
  <si>
    <t>MODERNIZACIÓN FÍSICA DEL TERRITORIO, PARA LA COMPETITIVIDAD</t>
  </si>
  <si>
    <t>Fortalecimiento de la cultura tributaria</t>
  </si>
  <si>
    <t>MODERNIZACIÓN TECNOLÓGICA Y GESTIÓN ADMINISTRATIVA DE ARMENIA</t>
  </si>
  <si>
    <t>CENTRO DE ATENCIÓN INTEGRAL AL CONTRIBUYENTE</t>
  </si>
  <si>
    <t>DEPARTAMENTO ADMINISTRATIVO DE FORTALECIMIENTO INSTITUCIONAL</t>
  </si>
  <si>
    <t>FORTALECIMIENTO DEL SERVICIO AL CLIENTE Y CONSERVACIÓN DE LA MEMORIA INSTITUCIONAL</t>
  </si>
  <si>
    <t>Afianzamiento de la cultura del servicio al Cliente (Cultura de Servicio Público)</t>
  </si>
  <si>
    <t>SERVICIO AL CIUDADANO CON CALIDAD Y EFICIENCIA.</t>
  </si>
  <si>
    <t>ESCUELA DE FORMACION ARTISTICO CULTURAL EN MUSICA DEL MUNICIPIO DE ARMENIA LUIS ANGEL RAMIREZ ALZATE</t>
  </si>
  <si>
    <t xml:space="preserve">MI PEQUEÑO Y MARAVILLOSO MUNDO -PRIMERA INFANCIA  (Garantía y protección de derechos fundamentales bajo en principio  de corresponsabilidad)  </t>
  </si>
  <si>
    <t xml:space="preserve">MIS JUEGOS, DERECHOS Y DEBERES - INFANCIA   (Garantía y protección de derechos fundamentales bajo el principio  de corresponsabilidad) -comité CETI                                                                          </t>
  </si>
  <si>
    <t xml:space="preserve">DERECHOS AL DERECHO - ADOLESCENCIA  (Garantía y protección de derechos fundamentales bajo en principio  de corresponsabilidad)                         </t>
  </si>
  <si>
    <t>IMPLEMENTACIÓN DEL SISTEMA DE GESTIÓN AMBIENTAL MUNICIPAL, SUBREGIONAL Y REGIONAL</t>
  </si>
  <si>
    <t xml:space="preserve">APOYO A LA GESTIÓN PARA LA SOSTENIBILIDAD AMBIENTAL EMPRESARIAL, INDUSTRIAL Y TURÍSTICA DEL MUNICIPIO DE ARMENIA.  </t>
  </si>
  <si>
    <t>FORMACIÓN DE PROMOTORES AMBIENTALES BARRIALES COMO ESTÍMULO EN EDUCACIÓN AMBIENTAL MEDIA Y FORTALECIMIENTO DE REDES SOCIALES PARA VIGILANCIA Y CONTROL DE RECURSOS NATURALES Y EL AMBIENTE EN EL MUNICIPIO, (VIGÍAS AMBIENTALES).</t>
  </si>
  <si>
    <t>DESARROLLO DE PROYECTOS DEFINIDOS PARA EL CORTO PLAZO EN EL P.O.T. COMO LA RECUPERACIÓN Y MANTENIMIENTO DE LA RED DE SENDEROS AMBIENTALES EXISTENTES EN EL PERÍMETRO URBANO DEL MUNICIPIO DE ARMENIA, PARQUE AMBIENTAL MIRADOR LA SECRETA,  RECUPERACIÓN, CORREDOR PAISAJÍSTICO AVENIDA CENTENARIO</t>
  </si>
  <si>
    <t>CONSOLIDACIÓN DEL CORREDOR BIOLÓGICO DE CONSERVACIÓN NO 1 MICROCUENCAS LA FLORIDA – PAUJIL – ALDANA – HOJAS ANCHAS ARTICULACIÓN Y FORTALECIMIENTO DEL SISTEMA MUNICIPAL DE ÁREAS PROTEGIDAS (SIMAP), UNIDAD DE MANEJO DE CUENCA RIO QUINDÍO. (Como aporte a la fijación de Co2)</t>
  </si>
  <si>
    <t>PLAN DE MANEJO AMBIENTAL PARA LA CONSERVACIÓN DEL PAISAJE CULTURAL CAFETERO</t>
  </si>
  <si>
    <t>SISTEMA DEL ÁRBOL URBANO EN ARMENIA, A TRAVÉS DEL “MANUAL DEL ÁRBOL URBANO”.</t>
  </si>
  <si>
    <t>ADQUISICIÓN Y ADMINISTRACIÓN DE ÁREAS PRIORITARIAS PARA LA PROTECCIÓN DEL ACUEDUCTO MUNICIPAL,  CUENCA ALTA DEL RIO QUINDÍO (ART 111, LEY 99 DE 1993 Y DEMÁS REGLAMENTARIAS), ARTICULACIÓN A LA UNIDAD DE MANEJO DE CUENCAS (UMC) Y DISTRITO REGIONAL DE MANEJO INTEGRADO (DRMI) DEL RIO QUINDÍO Y LOS SISTEMAS DEPARTAMENTAL Y NACIONAL DE ÁREAS PROTEGIDAS (SIDAP Y SINAP)</t>
  </si>
  <si>
    <t>GESTIÓN DE PROYECTOS PILOTOS PARA LA RECUPERACIÓN DE LA CALIDAD DEL RECURSO HÍDRICO (URBANO Y/O RURAL) DEL MUNICIPIO DE ARMENIA.</t>
  </si>
  <si>
    <t>DESARROLLO DE  ACTIVIDADES DE RECUPERACIÓN, CONSERVACIÓN Y MANEJO DE ÁREAS DE SIGNIFICANCIA AMBIENTAL PARA LA REGULACIÓN DEL RECURSO HÍDRICO DEL MUNICIPIO DE ARMENIA. (Y contribución a la disminución de los efectos del cambio climatico)</t>
  </si>
  <si>
    <t>PROGRAMA AHORRO Y USO EFICIENTE DEL AGUA EN EL MUNICIPIO DE ARMENIA</t>
  </si>
  <si>
    <t>INVERSIÓN EN EL FONDO DE SEGURIDAD TERRITORIAL (FONSET)</t>
  </si>
  <si>
    <t xml:space="preserve">FONDO - Atencion de emergencias y desastres </t>
  </si>
  <si>
    <t>FORTALECIMIENTO DE LA ACTIVIDAD GESTIÓN DEL RIESGO  Y DELCONSEJO MUNICIPAL PARA LA GESTIÓN DEL RIESGO</t>
  </si>
  <si>
    <t xml:space="preserve">ACTUALIZACIÓN DE LAS ZONAS DE ALTO RIESGO URBANAS Y RURALES E INVENTARIO DE ASENTAMIENTOS EN ZONAS DE VULNERABILIDAD DE ARMENIA. </t>
  </si>
  <si>
    <t>Articulación Interinstitucional de la Estrategia unidos</t>
  </si>
  <si>
    <t xml:space="preserve">Apoyo Institucional al Programa Familias en Acción </t>
  </si>
  <si>
    <t>UNA MANO AMIGA -   Atención Humanitaria de Habitantes de Calle</t>
  </si>
  <si>
    <t xml:space="preserve">ENLACES -    Inclusión o reintegración familiar comunitaria y social del adulto mayor </t>
  </si>
  <si>
    <t>Armenia es un Jardín</t>
  </si>
  <si>
    <t>Todos Ponemos</t>
  </si>
  <si>
    <t>Tardes con la Alcaldesa</t>
  </si>
  <si>
    <t>LA COMUNIDAD DECIDE SU INVERSIÓN EN PRESUPUESTO PARTICIPATIVO-SOCIAL</t>
  </si>
  <si>
    <t>Fecha de Elaboración: 26 de Septiembre de 2014</t>
  </si>
  <si>
    <t>FIRMA</t>
  </si>
  <si>
    <t>GESTIÓN DE CONVENIOS PARA DESARROLLO DE PROYECTOS DE PARQUES AMBIENTALES, TEMÁTICOS Y OBRAS DE DESARROLLO</t>
  </si>
  <si>
    <t xml:space="preserve">Proyectó y elaboró: Carolina S.
Revisó: Ana Bella K./ Diana M. Ocampo </t>
  </si>
  <si>
    <r>
      <t xml:space="preserve">CAMILO CASADIEGO MILLÁN
</t>
    </r>
    <r>
      <rPr>
        <sz val="14"/>
        <rFont val="Arial"/>
        <family val="2"/>
      </rPr>
      <t>DIRECTOR DEPARTAMENTO ADMINISTRATIVO DE PLANEACIÓN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</si>
</sst>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[$€-2]\ * #,##0.00_ ;_ [$€-2]\ * \-#,##0.00_ ;_ [$€-2]\ * &quot;-&quot;??_ "/>
    <numFmt numFmtId="165" formatCode="&quot;$&quot;\ #,##0"/>
    <numFmt numFmtId="166" formatCode="0_ ;\-0\ "/>
    <numFmt numFmtId="167" formatCode="_([$$-240A]\ * #,##0_);_([$$-240A]\ * \(#,##0\);_([$$-240A]\ * &quot;-&quot;??_);_(@_)"/>
  </numFmts>
  <fonts count="2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20"/>
      <color indexed="8"/>
      <name val="Arial"/>
      <family val="2"/>
    </font>
    <font>
      <b/>
      <sz val="14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164" fontId="0" fillId="0" borderId="0"/>
    <xf numFmtId="164" fontId="1" fillId="0" borderId="0" applyFont="0" applyFill="0" applyBorder="0" applyAlignment="0" applyProtection="0"/>
    <xf numFmtId="164" fontId="2" fillId="0" borderId="0"/>
    <xf numFmtId="164" fontId="2" fillId="0" borderId="0"/>
    <xf numFmtId="0" fontId="1" fillId="0" borderId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8">
    <xf numFmtId="164" fontId="0" fillId="0" borderId="0" xfId="0"/>
    <xf numFmtId="164" fontId="3" fillId="0" borderId="0" xfId="0" applyFont="1" applyFill="1" applyBorder="1" applyAlignment="1">
      <alignment vertical="center" wrapText="1"/>
    </xf>
    <xf numFmtId="164" fontId="3" fillId="0" borderId="0" xfId="0" applyFont="1" applyBorder="1" applyAlignment="1">
      <alignment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164" fontId="1" fillId="0" borderId="0" xfId="0" applyFont="1" applyFill="1" applyBorder="1" applyAlignment="1">
      <alignment vertical="center" wrapText="1"/>
    </xf>
    <xf numFmtId="164" fontId="1" fillId="0" borderId="0" xfId="0" applyFont="1" applyBorder="1" applyAlignment="1">
      <alignment vertical="center" wrapText="1"/>
    </xf>
    <xf numFmtId="164" fontId="1" fillId="0" borderId="0" xfId="0" applyFont="1" applyAlignment="1">
      <alignment vertical="center" wrapText="1"/>
    </xf>
    <xf numFmtId="164" fontId="7" fillId="0" borderId="0" xfId="0" applyFont="1" applyFill="1" applyBorder="1" applyAlignment="1">
      <alignment horizontal="center" vertical="center" wrapText="1"/>
    </xf>
    <xf numFmtId="164" fontId="7" fillId="0" borderId="0" xfId="0" applyFont="1" applyFill="1" applyAlignment="1">
      <alignment horizontal="center" vertical="center" wrapText="1"/>
    </xf>
    <xf numFmtId="164" fontId="13" fillId="0" borderId="38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13" fillId="0" borderId="8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4" fontId="12" fillId="0" borderId="10" xfId="0" applyFont="1" applyBorder="1" applyAlignment="1">
      <alignment horizontal="center" wrapText="1"/>
    </xf>
    <xf numFmtId="167" fontId="12" fillId="0" borderId="10" xfId="0" applyNumberFormat="1" applyFont="1" applyBorder="1" applyAlignment="1">
      <alignment horizontal="center" wrapText="1"/>
    </xf>
    <xf numFmtId="164" fontId="1" fillId="0" borderId="10" xfId="0" applyFont="1" applyBorder="1" applyAlignment="1">
      <alignment vertical="center" wrapText="1"/>
    </xf>
    <xf numFmtId="164" fontId="1" fillId="0" borderId="13" xfId="0" applyFont="1" applyBorder="1" applyAlignment="1">
      <alignment vertical="center" wrapText="1"/>
    </xf>
    <xf numFmtId="164" fontId="15" fillId="0" borderId="0" xfId="0" applyFont="1" applyFill="1" applyBorder="1" applyAlignment="1">
      <alignment vertical="center" wrapText="1"/>
    </xf>
    <xf numFmtId="164" fontId="8" fillId="0" borderId="0" xfId="0" applyFont="1" applyBorder="1" applyAlignment="1">
      <alignment horizontal="center" vertical="center" wrapText="1"/>
    </xf>
    <xf numFmtId="164" fontId="15" fillId="0" borderId="0" xfId="0" applyFont="1" applyBorder="1" applyAlignment="1">
      <alignment vertical="center" wrapText="1"/>
    </xf>
    <xf numFmtId="164" fontId="15" fillId="0" borderId="14" xfId="0" applyFont="1" applyBorder="1" applyAlignment="1">
      <alignment vertical="center" wrapText="1"/>
    </xf>
    <xf numFmtId="164" fontId="15" fillId="0" borderId="0" xfId="0" applyFont="1" applyAlignment="1">
      <alignment vertical="center" wrapText="1"/>
    </xf>
    <xf numFmtId="164" fontId="15" fillId="0" borderId="11" xfId="0" applyFont="1" applyBorder="1" applyAlignment="1">
      <alignment vertical="center" wrapText="1"/>
    </xf>
    <xf numFmtId="164" fontId="14" fillId="0" borderId="0" xfId="0" applyFont="1" applyBorder="1" applyAlignment="1">
      <alignment vertical="center" wrapText="1"/>
    </xf>
    <xf numFmtId="164" fontId="17" fillId="0" borderId="11" xfId="0" applyFont="1" applyBorder="1" applyAlignment="1">
      <alignment vertical="center" wrapText="1"/>
    </xf>
    <xf numFmtId="164" fontId="15" fillId="0" borderId="12" xfId="0" applyFont="1" applyBorder="1" applyAlignment="1">
      <alignment vertical="center" wrapText="1"/>
    </xf>
    <xf numFmtId="164" fontId="15" fillId="0" borderId="15" xfId="0" applyFont="1" applyBorder="1" applyAlignment="1">
      <alignment vertical="center" wrapText="1"/>
    </xf>
    <xf numFmtId="164" fontId="18" fillId="0" borderId="0" xfId="0" applyFont="1" applyBorder="1" applyAlignment="1">
      <alignment vertical="center" wrapText="1"/>
    </xf>
    <xf numFmtId="164" fontId="19" fillId="0" borderId="0" xfId="0" applyFont="1" applyFill="1" applyBorder="1" applyAlignment="1">
      <alignment vertical="center" wrapText="1"/>
    </xf>
    <xf numFmtId="3" fontId="20" fillId="0" borderId="0" xfId="0" applyNumberFormat="1" applyFont="1" applyBorder="1" applyAlignment="1">
      <alignment vertical="center" wrapText="1"/>
    </xf>
    <xf numFmtId="164" fontId="20" fillId="0" borderId="0" xfId="0" applyFont="1" applyBorder="1" applyAlignment="1">
      <alignment vertical="center" wrapText="1"/>
    </xf>
    <xf numFmtId="164" fontId="20" fillId="0" borderId="0" xfId="0" applyFont="1" applyBorder="1" applyAlignment="1">
      <alignment horizontal="center" vertical="center" wrapText="1"/>
    </xf>
    <xf numFmtId="164" fontId="15" fillId="0" borderId="0" xfId="0" applyFont="1" applyBorder="1" applyAlignment="1">
      <alignment horizontal="center" vertical="center" wrapText="1"/>
    </xf>
    <xf numFmtId="164" fontId="18" fillId="0" borderId="0" xfId="0" applyFont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center" vertical="center" wrapText="1"/>
    </xf>
    <xf numFmtId="164" fontId="1" fillId="0" borderId="0" xfId="0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justify" vertical="center" wrapText="1"/>
    </xf>
    <xf numFmtId="10" fontId="17" fillId="0" borderId="0" xfId="0" applyNumberFormat="1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vertical="center" wrapText="1"/>
    </xf>
    <xf numFmtId="10" fontId="1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164" fontId="9" fillId="0" borderId="0" xfId="0" applyFont="1" applyAlignment="1">
      <alignment horizontal="center" vertical="center" wrapText="1"/>
    </xf>
    <xf numFmtId="164" fontId="1" fillId="0" borderId="0" xfId="0" applyFont="1" applyFill="1" applyAlignment="1">
      <alignment horizontal="center" vertical="center" wrapText="1"/>
    </xf>
    <xf numFmtId="10" fontId="9" fillId="0" borderId="0" xfId="0" applyNumberFormat="1" applyFont="1" applyFill="1" applyAlignment="1">
      <alignment horizontal="justify" vertical="center" wrapText="1"/>
    </xf>
    <xf numFmtId="10" fontId="17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vertical="center" wrapText="1"/>
    </xf>
    <xf numFmtId="10" fontId="17" fillId="0" borderId="0" xfId="0" applyNumberFormat="1" applyFont="1" applyAlignment="1">
      <alignment horizontal="center" vertical="center" wrapText="1"/>
    </xf>
    <xf numFmtId="164" fontId="1" fillId="0" borderId="0" xfId="0" applyFont="1" applyBorder="1" applyAlignment="1">
      <alignment horizontal="center" vertical="center" wrapText="1"/>
    </xf>
    <xf numFmtId="43" fontId="16" fillId="0" borderId="0" xfId="5" applyFont="1" applyBorder="1" applyAlignment="1">
      <alignment horizontal="center" vertical="center" wrapText="1"/>
    </xf>
    <xf numFmtId="164" fontId="9" fillId="2" borderId="2" xfId="0" applyFont="1" applyFill="1" applyBorder="1" applyAlignment="1">
      <alignment horizontal="center" vertical="center" wrapText="1"/>
    </xf>
    <xf numFmtId="164" fontId="10" fillId="2" borderId="2" xfId="0" applyFont="1" applyFill="1" applyBorder="1" applyAlignment="1">
      <alignment horizontal="center" vertical="center" wrapText="1"/>
    </xf>
    <xf numFmtId="10" fontId="9" fillId="2" borderId="30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12" fillId="2" borderId="35" xfId="0" applyNumberFormat="1" applyFont="1" applyFill="1" applyBorder="1" applyAlignment="1">
      <alignment horizontal="center" vertical="center" wrapText="1"/>
    </xf>
    <xf numFmtId="3" fontId="7" fillId="2" borderId="36" xfId="0" applyNumberFormat="1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13" fillId="3" borderId="37" xfId="0" applyFont="1" applyFill="1" applyBorder="1" applyAlignment="1">
      <alignment horizontal="center" vertical="center" wrapText="1"/>
    </xf>
    <xf numFmtId="164" fontId="13" fillId="3" borderId="28" xfId="0" applyFont="1" applyFill="1" applyBorder="1" applyAlignment="1">
      <alignment horizontal="center" vertical="center" wrapText="1"/>
    </xf>
    <xf numFmtId="164" fontId="13" fillId="3" borderId="7" xfId="0" applyFont="1" applyFill="1" applyBorder="1" applyAlignment="1">
      <alignment horizontal="center" vertical="center" wrapText="1"/>
    </xf>
    <xf numFmtId="164" fontId="13" fillId="3" borderId="1" xfId="0" applyFont="1" applyFill="1" applyBorder="1" applyAlignment="1">
      <alignment horizontal="center" vertical="center" wrapText="1"/>
    </xf>
    <xf numFmtId="164" fontId="14" fillId="3" borderId="1" xfId="0" applyFont="1" applyFill="1" applyBorder="1" applyAlignment="1">
      <alignment horizontal="center" vertical="center" wrapText="1"/>
    </xf>
    <xf numFmtId="164" fontId="13" fillId="3" borderId="2" xfId="0" applyFont="1" applyFill="1" applyBorder="1" applyAlignment="1">
      <alignment horizontal="center" vertical="center" wrapText="1"/>
    </xf>
    <xf numFmtId="164" fontId="13" fillId="3" borderId="1" xfId="2" applyFont="1" applyFill="1" applyBorder="1" applyAlignment="1">
      <alignment horizontal="center" vertical="center" wrapText="1"/>
    </xf>
    <xf numFmtId="164" fontId="14" fillId="3" borderId="28" xfId="0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 wrapText="1"/>
    </xf>
    <xf numFmtId="164" fontId="14" fillId="3" borderId="2" xfId="0" applyFont="1" applyFill="1" applyBorder="1" applyAlignment="1">
      <alignment horizontal="center" vertical="center" wrapText="1"/>
    </xf>
    <xf numFmtId="164" fontId="14" fillId="0" borderId="10" xfId="0" applyFont="1" applyFill="1" applyBorder="1" applyAlignment="1">
      <alignment vertical="center" wrapText="1"/>
    </xf>
    <xf numFmtId="164" fontId="14" fillId="0" borderId="0" xfId="0" applyFont="1" applyFill="1" applyBorder="1" applyAlignment="1">
      <alignment vertical="center" wrapText="1"/>
    </xf>
    <xf numFmtId="164" fontId="14" fillId="0" borderId="12" xfId="0" applyFont="1" applyFill="1" applyBorder="1" applyAlignment="1">
      <alignment vertical="center" wrapText="1"/>
    </xf>
    <xf numFmtId="164" fontId="14" fillId="0" borderId="0" xfId="0" applyFont="1" applyFill="1" applyBorder="1" applyAlignment="1">
      <alignment horizontal="left" vertical="center" wrapText="1"/>
    </xf>
    <xf numFmtId="164" fontId="14" fillId="0" borderId="0" xfId="0" applyFont="1" applyFill="1" applyAlignment="1">
      <alignment vertical="center" wrapText="1"/>
    </xf>
    <xf numFmtId="10" fontId="10" fillId="0" borderId="0" xfId="0" applyNumberFormat="1" applyFont="1" applyFill="1" applyBorder="1" applyAlignment="1">
      <alignment vertical="center" wrapText="1"/>
    </xf>
    <xf numFmtId="10" fontId="10" fillId="0" borderId="0" xfId="0" applyNumberFormat="1" applyFont="1" applyFill="1" applyAlignment="1">
      <alignment vertical="center" wrapText="1"/>
    </xf>
    <xf numFmtId="164" fontId="12" fillId="0" borderId="12" xfId="0" applyFont="1" applyBorder="1" applyAlignment="1">
      <alignment wrapText="1"/>
    </xf>
    <xf numFmtId="10" fontId="17" fillId="0" borderId="0" xfId="6" applyNumberFormat="1" applyFont="1" applyFill="1" applyBorder="1" applyAlignment="1">
      <alignment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3" fontId="9" fillId="2" borderId="20" xfId="0" applyNumberFormat="1" applyFont="1" applyFill="1" applyBorder="1" applyAlignment="1">
      <alignment horizontal="center" vertical="center" wrapText="1"/>
    </xf>
    <xf numFmtId="3" fontId="9" fillId="2" borderId="21" xfId="0" applyNumberFormat="1" applyFont="1" applyFill="1" applyBorder="1" applyAlignment="1">
      <alignment horizontal="center" vertical="center" wrapText="1"/>
    </xf>
    <xf numFmtId="164" fontId="9" fillId="2" borderId="8" xfId="0" applyFont="1" applyFill="1" applyBorder="1" applyAlignment="1">
      <alignment horizontal="center" vertical="center" wrapText="1"/>
    </xf>
    <xf numFmtId="164" fontId="9" fillId="2" borderId="31" xfId="0" applyFont="1" applyFill="1" applyBorder="1" applyAlignment="1">
      <alignment horizontal="center" vertical="center" wrapText="1"/>
    </xf>
    <xf numFmtId="164" fontId="11" fillId="2" borderId="32" xfId="0" applyFont="1" applyFill="1" applyBorder="1" applyAlignment="1">
      <alignment horizontal="center" vertical="center" wrapText="1"/>
    </xf>
    <xf numFmtId="164" fontId="11" fillId="2" borderId="33" xfId="0" applyFont="1" applyFill="1" applyBorder="1" applyAlignment="1">
      <alignment horizontal="center" vertical="center" wrapText="1"/>
    </xf>
    <xf numFmtId="164" fontId="11" fillId="2" borderId="34" xfId="0" applyFont="1" applyFill="1" applyBorder="1" applyAlignment="1">
      <alignment horizontal="center" vertical="center" wrapText="1"/>
    </xf>
    <xf numFmtId="164" fontId="9" fillId="2" borderId="4" xfId="0" applyFont="1" applyFill="1" applyBorder="1" applyAlignment="1">
      <alignment horizontal="center" vertical="center" wrapText="1"/>
    </xf>
    <xf numFmtId="164" fontId="9" fillId="2" borderId="7" xfId="0" applyFont="1" applyFill="1" applyBorder="1" applyAlignment="1">
      <alignment horizontal="center" vertical="center" wrapText="1"/>
    </xf>
    <xf numFmtId="164" fontId="9" fillId="2" borderId="30" xfId="0" applyFont="1" applyFill="1" applyBorder="1" applyAlignment="1">
      <alignment horizontal="center" vertical="center" wrapText="1"/>
    </xf>
    <xf numFmtId="164" fontId="9" fillId="2" borderId="5" xfId="0" applyFont="1" applyFill="1" applyBorder="1" applyAlignment="1">
      <alignment horizontal="center" vertical="center" wrapText="1"/>
    </xf>
    <xf numFmtId="164" fontId="9" fillId="2" borderId="1" xfId="0" applyFont="1" applyFill="1" applyBorder="1" applyAlignment="1">
      <alignment horizontal="center" vertical="center" wrapText="1"/>
    </xf>
    <xf numFmtId="164" fontId="9" fillId="2" borderId="2" xfId="0" applyFont="1" applyFill="1" applyBorder="1" applyAlignment="1">
      <alignment horizontal="center" vertical="center" wrapText="1"/>
    </xf>
    <xf numFmtId="3" fontId="9" fillId="2" borderId="29" xfId="0" applyNumberFormat="1" applyFont="1" applyFill="1" applyBorder="1" applyAlignment="1">
      <alignment horizontal="center" vertical="center" wrapText="1"/>
    </xf>
    <xf numFmtId="164" fontId="9" fillId="2" borderId="6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9" xfId="0" applyFont="1" applyBorder="1" applyAlignment="1">
      <alignment horizontal="left" vertical="center" wrapText="1"/>
    </xf>
    <xf numFmtId="164" fontId="7" fillId="0" borderId="10" xfId="0" applyFont="1" applyBorder="1" applyAlignment="1">
      <alignment horizontal="left" vertical="center" wrapText="1"/>
    </xf>
    <xf numFmtId="164" fontId="8" fillId="0" borderId="11" xfId="0" applyFont="1" applyBorder="1" applyAlignment="1">
      <alignment horizontal="left" vertical="center" wrapText="1"/>
    </xf>
    <xf numFmtId="164" fontId="8" fillId="0" borderId="0" xfId="0" applyFont="1" applyBorder="1" applyAlignment="1">
      <alignment horizontal="left" vertical="center" wrapText="1"/>
    </xf>
    <xf numFmtId="164" fontId="21" fillId="0" borderId="39" xfId="0" applyFont="1" applyBorder="1" applyAlignment="1">
      <alignment horizontal="center" wrapText="1"/>
    </xf>
    <xf numFmtId="164" fontId="21" fillId="0" borderId="40" xfId="0" applyFont="1" applyBorder="1" applyAlignment="1">
      <alignment horizont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164" fontId="9" fillId="2" borderId="10" xfId="0" applyFont="1" applyFill="1" applyBorder="1" applyAlignment="1">
      <alignment horizontal="center" vertical="center" wrapText="1"/>
    </xf>
    <xf numFmtId="164" fontId="9" fillId="2" borderId="41" xfId="0" applyFont="1" applyFill="1" applyBorder="1" applyAlignment="1">
      <alignment horizontal="center" vertical="center" wrapText="1"/>
    </xf>
    <xf numFmtId="164" fontId="9" fillId="2" borderId="42" xfId="0" applyFont="1" applyFill="1" applyBorder="1" applyAlignment="1">
      <alignment horizontal="center" vertical="center" wrapText="1"/>
    </xf>
    <xf numFmtId="164" fontId="9" fillId="2" borderId="43" xfId="0" applyFont="1" applyFill="1" applyBorder="1" applyAlignment="1">
      <alignment horizontal="center" vertical="center" wrapText="1"/>
    </xf>
    <xf numFmtId="164" fontId="3" fillId="0" borderId="16" xfId="0" applyFont="1" applyBorder="1" applyAlignment="1">
      <alignment horizontal="center" vertical="center" wrapText="1"/>
    </xf>
    <xf numFmtId="164" fontId="3" fillId="0" borderId="17" xfId="0" applyFont="1" applyBorder="1" applyAlignment="1">
      <alignment horizontal="center" vertical="center" wrapText="1"/>
    </xf>
    <xf numFmtId="164" fontId="3" fillId="0" borderId="45" xfId="0" applyFont="1" applyBorder="1" applyAlignment="1">
      <alignment horizontal="center" vertical="center" wrapText="1"/>
    </xf>
    <xf numFmtId="164" fontId="5" fillId="0" borderId="22" xfId="0" applyFont="1" applyFill="1" applyBorder="1" applyAlignment="1">
      <alignment vertical="center" wrapText="1"/>
    </xf>
    <xf numFmtId="164" fontId="5" fillId="0" borderId="23" xfId="0" applyFont="1" applyFill="1" applyBorder="1" applyAlignment="1">
      <alignment vertical="center" wrapText="1"/>
    </xf>
    <xf numFmtId="164" fontId="5" fillId="0" borderId="24" xfId="0" applyFont="1" applyFill="1" applyBorder="1" applyAlignment="1">
      <alignment vertical="center" wrapText="1"/>
    </xf>
    <xf numFmtId="164" fontId="5" fillId="0" borderId="25" xfId="0" applyFont="1" applyFill="1" applyBorder="1" applyAlignment="1">
      <alignment vertical="center" wrapText="1"/>
    </xf>
    <xf numFmtId="164" fontId="5" fillId="0" borderId="26" xfId="0" applyFont="1" applyFill="1" applyBorder="1" applyAlignment="1">
      <alignment vertical="center" wrapText="1"/>
    </xf>
    <xf numFmtId="164" fontId="5" fillId="0" borderId="27" xfId="0" applyFont="1" applyFill="1" applyBorder="1" applyAlignment="1">
      <alignment vertical="center" wrapText="1"/>
    </xf>
    <xf numFmtId="164" fontId="4" fillId="0" borderId="9" xfId="0" applyFont="1" applyBorder="1" applyAlignment="1">
      <alignment horizontal="center" vertical="center" wrapText="1"/>
    </xf>
    <xf numFmtId="164" fontId="4" fillId="0" borderId="10" xfId="0" applyFont="1" applyBorder="1" applyAlignment="1">
      <alignment horizontal="center" vertical="center" wrapText="1"/>
    </xf>
    <xf numFmtId="164" fontId="4" fillId="0" borderId="13" xfId="0" applyFont="1" applyBorder="1" applyAlignment="1">
      <alignment horizontal="center" vertical="center" wrapText="1"/>
    </xf>
    <xf numFmtId="164" fontId="4" fillId="0" borderId="11" xfId="0" applyFont="1" applyBorder="1" applyAlignment="1">
      <alignment horizontal="center" vertical="center" wrapText="1"/>
    </xf>
    <xf numFmtId="164" fontId="4" fillId="0" borderId="0" xfId="0" applyFont="1" applyBorder="1" applyAlignment="1">
      <alignment horizontal="center" vertical="center" wrapText="1"/>
    </xf>
    <xf numFmtId="164" fontId="4" fillId="0" borderId="14" xfId="0" applyFont="1" applyBorder="1" applyAlignment="1">
      <alignment horizontal="center" vertical="center" wrapText="1"/>
    </xf>
    <xf numFmtId="164" fontId="4" fillId="0" borderId="44" xfId="0" applyFont="1" applyBorder="1" applyAlignment="1">
      <alignment horizontal="center" vertical="center" wrapText="1"/>
    </xf>
    <xf numFmtId="164" fontId="4" fillId="0" borderId="12" xfId="0" applyFont="1" applyBorder="1" applyAlignment="1">
      <alignment horizontal="center" vertical="center" wrapText="1"/>
    </xf>
    <xf numFmtId="164" fontId="4" fillId="0" borderId="15" xfId="0" applyFont="1" applyBorder="1" applyAlignment="1">
      <alignment horizontal="center" vertical="center" wrapText="1"/>
    </xf>
  </cellXfs>
  <cellStyles count="7">
    <cellStyle name="Euro" xfId="1"/>
    <cellStyle name="Excel Built-in Normal" xfId="2"/>
    <cellStyle name="Excel Built-in Normal 1" xfId="3"/>
    <cellStyle name="Millares 3" xfId="5"/>
    <cellStyle name="Normal" xfId="0" builtinId="0"/>
    <cellStyle name="Normal 2" xfId="4"/>
    <cellStyle name="Porcentaje" xfId="6" builtinId="5"/>
  </cellStyles>
  <dxfs count="0"/>
  <tableStyles count="0" defaultTableStyle="TableStyleMedium9" defaultPivotStyle="PivotStyleLight16"/>
  <colors>
    <mruColors>
      <color rgb="FFFFFF66"/>
      <color rgb="FFFFFF00"/>
      <color rgb="FFF0E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353785</xdr:colOff>
      <xdr:row>0</xdr:row>
      <xdr:rowOff>43999</xdr:rowOff>
    </xdr:from>
    <xdr:to>
      <xdr:col>0</xdr:col>
      <xdr:colOff>1115786</xdr:colOff>
      <xdr:row>2</xdr:row>
      <xdr:rowOff>163286</xdr:rowOff>
    </xdr:to>
    <xdr:pic>
      <xdr:nvPicPr>
        <xdr:cNvPr id="4" name="Picture 9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85" y="43999"/>
          <a:ext cx="762001" cy="67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3"/>
  <sheetViews>
    <sheetView tabSelected="1" topLeftCell="A187" zoomScale="70" zoomScaleNormal="70" workbookViewId="0">
      <selection activeCell="A191" sqref="A191:D191"/>
    </sheetView>
  </sheetViews>
  <sheetFormatPr baseColWidth="10" defaultRowHeight="15" x14ac:dyDescent="0.2"/>
  <cols>
    <col min="1" max="1" width="23.85546875" style="6" customWidth="1"/>
    <col min="2" max="2" width="15.7109375" style="44" customWidth="1"/>
    <col min="3" max="3" width="27.140625" style="45" customWidth="1"/>
    <col min="4" max="4" width="24.140625" style="46" customWidth="1"/>
    <col min="5" max="5" width="21.140625" style="77" customWidth="1"/>
    <col min="6" max="6" width="34" style="48" bestFit="1" customWidth="1"/>
    <col min="7" max="7" width="22.140625" style="47" customWidth="1"/>
    <col min="8" max="8" width="22.85546875" style="48" customWidth="1"/>
    <col min="9" max="9" width="24.5703125" style="48" customWidth="1"/>
    <col min="10" max="10" width="21.5703125" style="48" customWidth="1"/>
    <col min="11" max="11" width="21.140625" style="48" customWidth="1"/>
    <col min="12" max="12" width="22.140625" style="48" customWidth="1"/>
    <col min="13" max="13" width="20.140625" style="48" hidden="1" customWidth="1"/>
    <col min="14" max="14" width="25.5703125" style="48" customWidth="1"/>
    <col min="15" max="15" width="22.5703125" style="48" customWidth="1"/>
    <col min="16" max="16" width="21.42578125" style="49" customWidth="1"/>
    <col min="17" max="17" width="24.28515625" style="50" customWidth="1"/>
    <col min="18" max="77" width="11.42578125" style="4"/>
    <col min="78" max="88" width="11.42578125" style="5"/>
    <col min="89" max="16384" width="11.42578125" style="6"/>
  </cols>
  <sheetData>
    <row r="1" spans="1:88" s="2" customFormat="1" ht="21.75" customHeight="1" thickBot="1" x14ac:dyDescent="0.25">
      <c r="A1" s="110"/>
      <c r="B1" s="119" t="s">
        <v>353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113"/>
      <c r="Q1" s="11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88" s="2" customFormat="1" ht="21.75" customHeight="1" thickBot="1" x14ac:dyDescent="0.25">
      <c r="A2" s="111"/>
      <c r="B2" s="122" t="s">
        <v>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  <c r="P2" s="115"/>
      <c r="Q2" s="11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88" s="2" customFormat="1" ht="21.75" customHeight="1" thickBot="1" x14ac:dyDescent="0.25">
      <c r="A3" s="112"/>
      <c r="B3" s="125" t="s">
        <v>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/>
      <c r="P3" s="117"/>
      <c r="Q3" s="11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88" s="5" customFormat="1" ht="12.75" x14ac:dyDescent="0.2">
      <c r="A4" s="89" t="s">
        <v>11</v>
      </c>
      <c r="B4" s="92" t="s">
        <v>1</v>
      </c>
      <c r="C4" s="106" t="s">
        <v>354</v>
      </c>
      <c r="D4" s="106"/>
      <c r="E4" s="107"/>
      <c r="F4" s="95" t="s">
        <v>6</v>
      </c>
      <c r="G4" s="89" t="s">
        <v>8</v>
      </c>
      <c r="H4" s="92"/>
      <c r="I4" s="92"/>
      <c r="J4" s="92"/>
      <c r="K4" s="92"/>
      <c r="L4" s="92"/>
      <c r="M4" s="92"/>
      <c r="N4" s="92"/>
      <c r="O4" s="92"/>
      <c r="P4" s="92"/>
      <c r="Q4" s="96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88" s="5" customFormat="1" ht="12.75" x14ac:dyDescent="0.2">
      <c r="A5" s="90"/>
      <c r="B5" s="93"/>
      <c r="C5" s="108"/>
      <c r="D5" s="108"/>
      <c r="E5" s="109"/>
      <c r="F5" s="80"/>
      <c r="G5" s="97" t="s">
        <v>2</v>
      </c>
      <c r="H5" s="98"/>
      <c r="I5" s="80" t="s">
        <v>336</v>
      </c>
      <c r="J5" s="105"/>
      <c r="K5" s="105"/>
      <c r="L5" s="81"/>
      <c r="M5" s="80" t="s">
        <v>337</v>
      </c>
      <c r="N5" s="81"/>
      <c r="O5" s="82" t="s">
        <v>341</v>
      </c>
      <c r="P5" s="83"/>
      <c r="Q5" s="84" t="s">
        <v>9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88" ht="51.75" thickBot="1" x14ac:dyDescent="0.25">
      <c r="A6" s="91"/>
      <c r="B6" s="94"/>
      <c r="C6" s="52" t="s">
        <v>0</v>
      </c>
      <c r="D6" s="52" t="s">
        <v>10</v>
      </c>
      <c r="E6" s="53" t="s">
        <v>4</v>
      </c>
      <c r="F6" s="82"/>
      <c r="G6" s="54" t="s">
        <v>342</v>
      </c>
      <c r="H6" s="55" t="s">
        <v>332</v>
      </c>
      <c r="I6" s="56" t="s">
        <v>333</v>
      </c>
      <c r="J6" s="56" t="s">
        <v>334</v>
      </c>
      <c r="K6" s="56" t="s">
        <v>323</v>
      </c>
      <c r="L6" s="56" t="s">
        <v>335</v>
      </c>
      <c r="M6" s="56" t="s">
        <v>338</v>
      </c>
      <c r="N6" s="56" t="s">
        <v>339</v>
      </c>
      <c r="O6" s="56" t="s">
        <v>7</v>
      </c>
      <c r="P6" s="56" t="s">
        <v>340</v>
      </c>
      <c r="Q6" s="85"/>
    </row>
    <row r="7" spans="1:88" s="8" customFormat="1" ht="27" thickBot="1" x14ac:dyDescent="0.25">
      <c r="A7" s="86" t="s">
        <v>348</v>
      </c>
      <c r="B7" s="87"/>
      <c r="C7" s="87"/>
      <c r="D7" s="87"/>
      <c r="E7" s="88"/>
      <c r="F7" s="57">
        <f t="shared" ref="F7:P7" si="0">SUM(F8:F189)</f>
        <v>262455895061</v>
      </c>
      <c r="G7" s="57">
        <f t="shared" si="0"/>
        <v>65998675112</v>
      </c>
      <c r="H7" s="57">
        <f t="shared" si="0"/>
        <v>15420478679</v>
      </c>
      <c r="I7" s="57">
        <f t="shared" si="0"/>
        <v>79374853338</v>
      </c>
      <c r="J7" s="57">
        <f t="shared" si="0"/>
        <v>21677444153</v>
      </c>
      <c r="K7" s="57">
        <f t="shared" si="0"/>
        <v>3181003000</v>
      </c>
      <c r="L7" s="57">
        <f t="shared" si="0"/>
        <v>5655106838</v>
      </c>
      <c r="M7" s="57">
        <f t="shared" si="0"/>
        <v>0</v>
      </c>
      <c r="N7" s="57">
        <f t="shared" si="0"/>
        <v>49401240850</v>
      </c>
      <c r="O7" s="57">
        <f t="shared" si="0"/>
        <v>13300000000</v>
      </c>
      <c r="P7" s="57">
        <f t="shared" si="0"/>
        <v>8447093091</v>
      </c>
      <c r="Q7" s="5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</row>
    <row r="8" spans="1:88" s="8" customFormat="1" ht="128.25" x14ac:dyDescent="0.2">
      <c r="A8" s="61" t="s">
        <v>297</v>
      </c>
      <c r="B8" s="62" t="s">
        <v>320</v>
      </c>
      <c r="C8" s="62" t="s">
        <v>12</v>
      </c>
      <c r="D8" s="62" t="s">
        <v>56</v>
      </c>
      <c r="E8" s="68" t="s">
        <v>141</v>
      </c>
      <c r="F8" s="59">
        <f>SUM(G8:P8)</f>
        <v>153000000</v>
      </c>
      <c r="G8" s="3">
        <v>0</v>
      </c>
      <c r="H8" s="3">
        <v>123000000</v>
      </c>
      <c r="I8" s="3">
        <v>0</v>
      </c>
      <c r="J8" s="3">
        <v>0</v>
      </c>
      <c r="K8" s="3">
        <v>0</v>
      </c>
      <c r="L8" s="3">
        <v>30000000</v>
      </c>
      <c r="M8" s="3">
        <v>0</v>
      </c>
      <c r="N8" s="3">
        <v>0</v>
      </c>
      <c r="O8" s="3">
        <v>0</v>
      </c>
      <c r="P8" s="3">
        <v>0</v>
      </c>
      <c r="Q8" s="9" t="s">
        <v>282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</row>
    <row r="9" spans="1:88" s="8" customFormat="1" ht="84" x14ac:dyDescent="0.2">
      <c r="A9" s="63" t="s">
        <v>297</v>
      </c>
      <c r="B9" s="64" t="s">
        <v>320</v>
      </c>
      <c r="C9" s="64" t="s">
        <v>12</v>
      </c>
      <c r="D9" s="64" t="s">
        <v>57</v>
      </c>
      <c r="E9" s="65" t="s">
        <v>142</v>
      </c>
      <c r="F9" s="60">
        <f t="shared" ref="F9:F61" si="1">SUM(G9:P9)</f>
        <v>95000000</v>
      </c>
      <c r="G9" s="10">
        <v>0</v>
      </c>
      <c r="H9" s="10">
        <v>95000000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1" t="s">
        <v>282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</row>
    <row r="10" spans="1:88" s="8" customFormat="1" ht="85.5" x14ac:dyDescent="0.2">
      <c r="A10" s="63" t="s">
        <v>297</v>
      </c>
      <c r="B10" s="64" t="s">
        <v>320</v>
      </c>
      <c r="C10" s="64" t="s">
        <v>12</v>
      </c>
      <c r="D10" s="64" t="s">
        <v>57</v>
      </c>
      <c r="E10" s="65" t="s">
        <v>143</v>
      </c>
      <c r="F10" s="60">
        <f t="shared" si="1"/>
        <v>95000000</v>
      </c>
      <c r="G10" s="12">
        <v>0</v>
      </c>
      <c r="H10" s="12">
        <v>95000000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1" t="s">
        <v>282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</row>
    <row r="11" spans="1:88" s="8" customFormat="1" ht="85.5" x14ac:dyDescent="0.2">
      <c r="A11" s="63" t="s">
        <v>297</v>
      </c>
      <c r="B11" s="64" t="s">
        <v>320</v>
      </c>
      <c r="C11" s="64" t="s">
        <v>12</v>
      </c>
      <c r="D11" s="64" t="s">
        <v>58</v>
      </c>
      <c r="E11" s="65" t="s">
        <v>144</v>
      </c>
      <c r="F11" s="60">
        <f t="shared" si="1"/>
        <v>210000000</v>
      </c>
      <c r="G11" s="10">
        <v>0</v>
      </c>
      <c r="H11" s="10">
        <v>160000000</v>
      </c>
      <c r="I11" s="10">
        <v>0</v>
      </c>
      <c r="J11" s="10">
        <v>0</v>
      </c>
      <c r="K11" s="10">
        <v>0</v>
      </c>
      <c r="L11" s="10">
        <v>50000000</v>
      </c>
      <c r="M11" s="10">
        <v>0</v>
      </c>
      <c r="N11" s="10">
        <v>0</v>
      </c>
      <c r="O11" s="10">
        <v>0</v>
      </c>
      <c r="P11" s="12">
        <v>0</v>
      </c>
      <c r="Q11" s="11" t="s">
        <v>282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</row>
    <row r="12" spans="1:88" s="8" customFormat="1" ht="84" x14ac:dyDescent="0.2">
      <c r="A12" s="63" t="s">
        <v>297</v>
      </c>
      <c r="B12" s="64" t="s">
        <v>320</v>
      </c>
      <c r="C12" s="64" t="s">
        <v>13</v>
      </c>
      <c r="D12" s="64" t="s">
        <v>59</v>
      </c>
      <c r="E12" s="65" t="s">
        <v>145</v>
      </c>
      <c r="F12" s="60">
        <f t="shared" si="1"/>
        <v>10000000</v>
      </c>
      <c r="G12" s="10">
        <v>0</v>
      </c>
      <c r="H12" s="10">
        <v>10000000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2">
        <v>0</v>
      </c>
      <c r="Q12" s="11" t="s">
        <v>282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</row>
    <row r="13" spans="1:88" s="8" customFormat="1" ht="128.25" x14ac:dyDescent="0.2">
      <c r="A13" s="63" t="s">
        <v>297</v>
      </c>
      <c r="B13" s="64" t="s">
        <v>320</v>
      </c>
      <c r="C13" s="64" t="s">
        <v>13</v>
      </c>
      <c r="D13" s="64" t="s">
        <v>59</v>
      </c>
      <c r="E13" s="65" t="s">
        <v>146</v>
      </c>
      <c r="F13" s="60">
        <f t="shared" si="1"/>
        <v>75000000</v>
      </c>
      <c r="G13" s="10">
        <v>0</v>
      </c>
      <c r="H13" s="10">
        <v>75000000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2">
        <v>0</v>
      </c>
      <c r="Q13" s="11" t="s">
        <v>282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</row>
    <row r="14" spans="1:88" s="8" customFormat="1" ht="84" x14ac:dyDescent="0.2">
      <c r="A14" s="63" t="s">
        <v>297</v>
      </c>
      <c r="B14" s="64" t="s">
        <v>320</v>
      </c>
      <c r="C14" s="64" t="s">
        <v>13</v>
      </c>
      <c r="D14" s="64" t="s">
        <v>60</v>
      </c>
      <c r="E14" s="65" t="s">
        <v>147</v>
      </c>
      <c r="F14" s="60">
        <f t="shared" si="1"/>
        <v>188700000</v>
      </c>
      <c r="G14" s="10">
        <v>0</v>
      </c>
      <c r="H14" s="12">
        <v>138700000</v>
      </c>
      <c r="I14" s="10">
        <v>0</v>
      </c>
      <c r="J14" s="10">
        <v>0</v>
      </c>
      <c r="K14" s="10">
        <v>0</v>
      </c>
      <c r="L14" s="10">
        <v>50000000</v>
      </c>
      <c r="M14" s="10">
        <v>0</v>
      </c>
      <c r="N14" s="10">
        <v>0</v>
      </c>
      <c r="O14" s="10">
        <v>0</v>
      </c>
      <c r="P14" s="12">
        <v>0</v>
      </c>
      <c r="Q14" s="11" t="s">
        <v>282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s="8" customFormat="1" ht="84" x14ac:dyDescent="0.2">
      <c r="A15" s="63" t="s">
        <v>297</v>
      </c>
      <c r="B15" s="64" t="s">
        <v>320</v>
      </c>
      <c r="C15" s="64" t="s">
        <v>14</v>
      </c>
      <c r="D15" s="64" t="s">
        <v>61</v>
      </c>
      <c r="E15" s="65" t="s">
        <v>148</v>
      </c>
      <c r="F15" s="60">
        <f t="shared" si="1"/>
        <v>110000000</v>
      </c>
      <c r="G15" s="12">
        <v>50000000</v>
      </c>
      <c r="H15" s="12">
        <v>60000000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2">
        <v>0</v>
      </c>
      <c r="Q15" s="11" t="s">
        <v>282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s="8" customFormat="1" ht="84" x14ac:dyDescent="0.2">
      <c r="A16" s="63" t="s">
        <v>297</v>
      </c>
      <c r="B16" s="64" t="s">
        <v>320</v>
      </c>
      <c r="C16" s="64" t="s">
        <v>14</v>
      </c>
      <c r="D16" s="64" t="s">
        <v>62</v>
      </c>
      <c r="E16" s="65" t="s">
        <v>149</v>
      </c>
      <c r="F16" s="60">
        <f t="shared" si="1"/>
        <v>10000000</v>
      </c>
      <c r="G16" s="10">
        <v>0</v>
      </c>
      <c r="H16" s="12">
        <v>10000000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1" t="s">
        <v>282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s="8" customFormat="1" ht="142.5" x14ac:dyDescent="0.2">
      <c r="A17" s="63" t="s">
        <v>297</v>
      </c>
      <c r="B17" s="64" t="s">
        <v>320</v>
      </c>
      <c r="C17" s="64" t="s">
        <v>15</v>
      </c>
      <c r="D17" s="64" t="s">
        <v>63</v>
      </c>
      <c r="E17" s="65" t="s">
        <v>150</v>
      </c>
      <c r="F17" s="60">
        <f t="shared" si="1"/>
        <v>10000000</v>
      </c>
      <c r="G17" s="10">
        <v>0</v>
      </c>
      <c r="H17" s="12">
        <v>10000000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1" t="s">
        <v>282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s="8" customFormat="1" ht="128.25" x14ac:dyDescent="0.2">
      <c r="A18" s="63" t="s">
        <v>297</v>
      </c>
      <c r="B18" s="64" t="s">
        <v>320</v>
      </c>
      <c r="C18" s="64" t="s">
        <v>16</v>
      </c>
      <c r="D18" s="64" t="s">
        <v>64</v>
      </c>
      <c r="E18" s="65" t="s">
        <v>151</v>
      </c>
      <c r="F18" s="60">
        <f t="shared" si="1"/>
        <v>80000000</v>
      </c>
      <c r="G18" s="12">
        <v>0</v>
      </c>
      <c r="H18" s="12">
        <v>80000000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" t="s">
        <v>350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s="8" customFormat="1" ht="84" x14ac:dyDescent="0.2">
      <c r="A19" s="63" t="s">
        <v>297</v>
      </c>
      <c r="B19" s="64" t="s">
        <v>320</v>
      </c>
      <c r="C19" s="64" t="s">
        <v>16</v>
      </c>
      <c r="D19" s="64" t="s">
        <v>64</v>
      </c>
      <c r="E19" s="65" t="s">
        <v>152</v>
      </c>
      <c r="F19" s="60">
        <f t="shared" si="1"/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1" t="s">
        <v>350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s="8" customFormat="1" ht="171" x14ac:dyDescent="0.2">
      <c r="A20" s="63" t="s">
        <v>297</v>
      </c>
      <c r="B20" s="64" t="s">
        <v>320</v>
      </c>
      <c r="C20" s="64" t="s">
        <v>16</v>
      </c>
      <c r="D20" s="64" t="s">
        <v>64</v>
      </c>
      <c r="E20" s="65" t="s">
        <v>153</v>
      </c>
      <c r="F20" s="60">
        <f t="shared" si="1"/>
        <v>10000000</v>
      </c>
      <c r="G20" s="12">
        <v>6000000</v>
      </c>
      <c r="H20" s="12">
        <v>4000000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1" t="s">
        <v>350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s="8" customFormat="1" ht="99.75" x14ac:dyDescent="0.2">
      <c r="A21" s="63" t="s">
        <v>297</v>
      </c>
      <c r="B21" s="64" t="s">
        <v>320</v>
      </c>
      <c r="C21" s="64" t="s">
        <v>16</v>
      </c>
      <c r="D21" s="64" t="s">
        <v>64</v>
      </c>
      <c r="E21" s="65" t="s">
        <v>154</v>
      </c>
      <c r="F21" s="60">
        <f t="shared" si="1"/>
        <v>100000000</v>
      </c>
      <c r="G21" s="12">
        <v>0</v>
      </c>
      <c r="H21" s="12">
        <v>100000000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1" t="s">
        <v>350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s="8" customFormat="1" ht="84" x14ac:dyDescent="0.2">
      <c r="A22" s="63" t="s">
        <v>297</v>
      </c>
      <c r="B22" s="64" t="s">
        <v>320</v>
      </c>
      <c r="C22" s="64" t="s">
        <v>16</v>
      </c>
      <c r="D22" s="64" t="s">
        <v>64</v>
      </c>
      <c r="E22" s="65" t="s">
        <v>349</v>
      </c>
      <c r="F22" s="60">
        <f t="shared" si="1"/>
        <v>287000000</v>
      </c>
      <c r="G22" s="12">
        <v>0</v>
      </c>
      <c r="H22" s="12">
        <v>287000000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1" t="s">
        <v>350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s="8" customFormat="1" ht="84" x14ac:dyDescent="0.2">
      <c r="A23" s="63" t="s">
        <v>297</v>
      </c>
      <c r="B23" s="64" t="s">
        <v>320</v>
      </c>
      <c r="C23" s="64" t="s">
        <v>16</v>
      </c>
      <c r="D23" s="64" t="s">
        <v>65</v>
      </c>
      <c r="E23" s="65" t="s">
        <v>155</v>
      </c>
      <c r="F23" s="60">
        <f t="shared" si="1"/>
        <v>30000000</v>
      </c>
      <c r="G23" s="12">
        <v>0</v>
      </c>
      <c r="H23" s="12">
        <v>30000000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1" t="s">
        <v>350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s="8" customFormat="1" ht="85.5" x14ac:dyDescent="0.2">
      <c r="A24" s="63" t="s">
        <v>297</v>
      </c>
      <c r="B24" s="64" t="s">
        <v>320</v>
      </c>
      <c r="C24" s="64" t="s">
        <v>16</v>
      </c>
      <c r="D24" s="64" t="s">
        <v>65</v>
      </c>
      <c r="E24" s="65" t="s">
        <v>156</v>
      </c>
      <c r="F24" s="60">
        <f t="shared" si="1"/>
        <v>20000000</v>
      </c>
      <c r="G24" s="12">
        <v>0</v>
      </c>
      <c r="H24" s="12">
        <v>20000000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1" t="s">
        <v>350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s="8" customFormat="1" ht="84" x14ac:dyDescent="0.2">
      <c r="A25" s="63" t="s">
        <v>297</v>
      </c>
      <c r="B25" s="64" t="s">
        <v>320</v>
      </c>
      <c r="C25" s="64" t="s">
        <v>17</v>
      </c>
      <c r="D25" s="64" t="s">
        <v>66</v>
      </c>
      <c r="E25" s="65" t="s">
        <v>157</v>
      </c>
      <c r="F25" s="60">
        <f t="shared" si="1"/>
        <v>200000000</v>
      </c>
      <c r="G25" s="10">
        <v>0</v>
      </c>
      <c r="H25" s="10">
        <v>180000000</v>
      </c>
      <c r="I25" s="10">
        <v>0</v>
      </c>
      <c r="J25" s="10">
        <v>0</v>
      </c>
      <c r="K25" s="10">
        <v>0</v>
      </c>
      <c r="L25" s="10">
        <v>20000000</v>
      </c>
      <c r="M25" s="10">
        <v>0</v>
      </c>
      <c r="N25" s="10">
        <v>0</v>
      </c>
      <c r="O25" s="10">
        <v>0</v>
      </c>
      <c r="P25" s="12">
        <v>0</v>
      </c>
      <c r="Q25" s="11" t="s">
        <v>282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s="8" customFormat="1" ht="99.75" x14ac:dyDescent="0.2">
      <c r="A26" s="63" t="s">
        <v>298</v>
      </c>
      <c r="B26" s="64" t="s">
        <v>320</v>
      </c>
      <c r="C26" s="64" t="s">
        <v>18</v>
      </c>
      <c r="D26" s="64" t="s">
        <v>67</v>
      </c>
      <c r="E26" s="65" t="s">
        <v>158</v>
      </c>
      <c r="F26" s="60">
        <f t="shared" si="1"/>
        <v>60000000</v>
      </c>
      <c r="G26" s="10">
        <v>0</v>
      </c>
      <c r="H26" s="12">
        <v>60000000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1" t="s">
        <v>282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s="8" customFormat="1" ht="72" x14ac:dyDescent="0.2">
      <c r="A27" s="63" t="s">
        <v>299</v>
      </c>
      <c r="B27" s="66" t="s">
        <v>321</v>
      </c>
      <c r="C27" s="64" t="s">
        <v>19</v>
      </c>
      <c r="D27" s="64" t="s">
        <v>68</v>
      </c>
      <c r="E27" s="65" t="s">
        <v>159</v>
      </c>
      <c r="F27" s="60">
        <f t="shared" si="1"/>
        <v>118600000</v>
      </c>
      <c r="G27" s="12">
        <v>0</v>
      </c>
      <c r="H27" s="12">
        <v>118600000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1" t="s">
        <v>284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s="8" customFormat="1" ht="72" x14ac:dyDescent="0.2">
      <c r="A28" s="63" t="s">
        <v>299</v>
      </c>
      <c r="B28" s="66" t="s">
        <v>321</v>
      </c>
      <c r="C28" s="64" t="s">
        <v>19</v>
      </c>
      <c r="D28" s="64" t="s">
        <v>69</v>
      </c>
      <c r="E28" s="65" t="s">
        <v>160</v>
      </c>
      <c r="F28" s="60">
        <f t="shared" si="1"/>
        <v>150000000</v>
      </c>
      <c r="G28" s="12">
        <v>0</v>
      </c>
      <c r="H28" s="12">
        <v>150000000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1" t="s">
        <v>284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s="8" customFormat="1" ht="114" x14ac:dyDescent="0.2">
      <c r="A29" s="63" t="s">
        <v>299</v>
      </c>
      <c r="B29" s="66" t="s">
        <v>321</v>
      </c>
      <c r="C29" s="64" t="s">
        <v>19</v>
      </c>
      <c r="D29" s="64" t="s">
        <v>69</v>
      </c>
      <c r="E29" s="65" t="s">
        <v>161</v>
      </c>
      <c r="F29" s="60">
        <f t="shared" si="1"/>
        <v>201000000</v>
      </c>
      <c r="G29" s="10">
        <v>0</v>
      </c>
      <c r="H29" s="12">
        <v>201000000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1" t="s">
        <v>282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s="8" customFormat="1" ht="128.25" x14ac:dyDescent="0.2">
      <c r="A30" s="63" t="s">
        <v>299</v>
      </c>
      <c r="B30" s="66" t="s">
        <v>321</v>
      </c>
      <c r="C30" s="64" t="s">
        <v>20</v>
      </c>
      <c r="D30" s="64" t="s">
        <v>70</v>
      </c>
      <c r="E30" s="65" t="s">
        <v>355</v>
      </c>
      <c r="F30" s="60">
        <f t="shared" si="1"/>
        <v>800000000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800000000</v>
      </c>
      <c r="P30" s="12">
        <v>0</v>
      </c>
      <c r="Q30" s="11" t="s">
        <v>285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</row>
    <row r="31" spans="1:88" s="8" customFormat="1" ht="99.75" x14ac:dyDescent="0.2">
      <c r="A31" s="63" t="s">
        <v>300</v>
      </c>
      <c r="B31" s="66" t="s">
        <v>320</v>
      </c>
      <c r="C31" s="64" t="s">
        <v>21</v>
      </c>
      <c r="D31" s="64" t="s">
        <v>71</v>
      </c>
      <c r="E31" s="65" t="s">
        <v>162</v>
      </c>
      <c r="F31" s="60">
        <f t="shared" si="1"/>
        <v>89000000</v>
      </c>
      <c r="G31" s="10">
        <v>0</v>
      </c>
      <c r="H31" s="12">
        <v>89000000</v>
      </c>
      <c r="I31" s="10">
        <v>0</v>
      </c>
      <c r="J31" s="10">
        <v>0</v>
      </c>
      <c r="K31" s="10">
        <v>0</v>
      </c>
      <c r="L31" s="12">
        <v>0</v>
      </c>
      <c r="M31" s="10">
        <v>0</v>
      </c>
      <c r="N31" s="10">
        <v>0</v>
      </c>
      <c r="O31" s="10">
        <v>0</v>
      </c>
      <c r="P31" s="12">
        <v>0</v>
      </c>
      <c r="Q31" s="11" t="s">
        <v>282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s="8" customFormat="1" ht="60" x14ac:dyDescent="0.2">
      <c r="A32" s="63" t="s">
        <v>300</v>
      </c>
      <c r="B32" s="66" t="s">
        <v>320</v>
      </c>
      <c r="C32" s="64" t="s">
        <v>21</v>
      </c>
      <c r="D32" s="64" t="s">
        <v>72</v>
      </c>
      <c r="E32" s="65" t="s">
        <v>163</v>
      </c>
      <c r="F32" s="60">
        <f t="shared" si="1"/>
        <v>60300000</v>
      </c>
      <c r="G32" s="10">
        <v>0</v>
      </c>
      <c r="H32" s="10">
        <v>60300000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1" t="s">
        <v>282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s="8" customFormat="1" ht="85.5" x14ac:dyDescent="0.2">
      <c r="A33" s="63" t="s">
        <v>300</v>
      </c>
      <c r="B33" s="66" t="s">
        <v>320</v>
      </c>
      <c r="C33" s="64" t="s">
        <v>21</v>
      </c>
      <c r="D33" s="64" t="s">
        <v>72</v>
      </c>
      <c r="E33" s="65" t="s">
        <v>164</v>
      </c>
      <c r="F33" s="60">
        <f t="shared" si="1"/>
        <v>484000000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484000000</v>
      </c>
      <c r="Q33" s="11" t="s">
        <v>282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</row>
    <row r="34" spans="1:88" s="8" customFormat="1" ht="71.25" x14ac:dyDescent="0.2">
      <c r="A34" s="63" t="s">
        <v>300</v>
      </c>
      <c r="B34" s="66" t="s">
        <v>320</v>
      </c>
      <c r="C34" s="64" t="s">
        <v>21</v>
      </c>
      <c r="D34" s="64" t="s">
        <v>73</v>
      </c>
      <c r="E34" s="65" t="s">
        <v>165</v>
      </c>
      <c r="F34" s="60">
        <f t="shared" si="1"/>
        <v>182000000</v>
      </c>
      <c r="G34" s="10">
        <v>0</v>
      </c>
      <c r="H34" s="12">
        <v>10000000</v>
      </c>
      <c r="I34" s="10">
        <v>0</v>
      </c>
      <c r="J34" s="10">
        <v>0</v>
      </c>
      <c r="K34" s="10">
        <v>0</v>
      </c>
      <c r="L34" s="10">
        <v>172000000</v>
      </c>
      <c r="M34" s="10">
        <v>0</v>
      </c>
      <c r="N34" s="10">
        <v>0</v>
      </c>
      <c r="O34" s="10">
        <v>0</v>
      </c>
      <c r="P34" s="12">
        <v>0</v>
      </c>
      <c r="Q34" s="11" t="s">
        <v>282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</row>
    <row r="35" spans="1:88" s="8" customFormat="1" ht="99.75" x14ac:dyDescent="0.2">
      <c r="A35" s="63" t="s">
        <v>301</v>
      </c>
      <c r="B35" s="66" t="s">
        <v>25</v>
      </c>
      <c r="C35" s="64" t="s">
        <v>22</v>
      </c>
      <c r="D35" s="64" t="s">
        <v>74</v>
      </c>
      <c r="E35" s="65" t="s">
        <v>166</v>
      </c>
      <c r="F35" s="60">
        <f t="shared" si="1"/>
        <v>9500000</v>
      </c>
      <c r="G35" s="12">
        <v>0</v>
      </c>
      <c r="H35" s="12">
        <v>9500000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1" t="s">
        <v>286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s="8" customFormat="1" ht="72" x14ac:dyDescent="0.2">
      <c r="A36" s="63" t="s">
        <v>301</v>
      </c>
      <c r="B36" s="66" t="s">
        <v>25</v>
      </c>
      <c r="C36" s="64" t="s">
        <v>22</v>
      </c>
      <c r="D36" s="64" t="s">
        <v>74</v>
      </c>
      <c r="E36" s="65" t="s">
        <v>356</v>
      </c>
      <c r="F36" s="60">
        <f t="shared" si="1"/>
        <v>35000000</v>
      </c>
      <c r="G36" s="12">
        <v>0</v>
      </c>
      <c r="H36" s="12">
        <v>35000000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1" t="s">
        <v>286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s="8" customFormat="1" ht="85.5" x14ac:dyDescent="0.2">
      <c r="A37" s="63" t="s">
        <v>301</v>
      </c>
      <c r="B37" s="66" t="s">
        <v>25</v>
      </c>
      <c r="C37" s="64" t="s">
        <v>22</v>
      </c>
      <c r="D37" s="64" t="s">
        <v>75</v>
      </c>
      <c r="E37" s="65" t="s">
        <v>167</v>
      </c>
      <c r="F37" s="60">
        <f t="shared" si="1"/>
        <v>127282132</v>
      </c>
      <c r="G37" s="12">
        <v>99245112</v>
      </c>
      <c r="H37" s="12">
        <v>28037020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1" t="s">
        <v>286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s="8" customFormat="1" ht="72" x14ac:dyDescent="0.2">
      <c r="A38" s="63" t="s">
        <v>301</v>
      </c>
      <c r="B38" s="66" t="s">
        <v>25</v>
      </c>
      <c r="C38" s="64" t="s">
        <v>22</v>
      </c>
      <c r="D38" s="64" t="s">
        <v>75</v>
      </c>
      <c r="E38" s="65" t="s">
        <v>168</v>
      </c>
      <c r="F38" s="60">
        <f t="shared" si="1"/>
        <v>176602000</v>
      </c>
      <c r="G38" s="12">
        <v>0</v>
      </c>
      <c r="H38" s="12">
        <v>137995000</v>
      </c>
      <c r="I38" s="12">
        <v>0</v>
      </c>
      <c r="J38" s="12">
        <v>0</v>
      </c>
      <c r="K38" s="12">
        <v>0</v>
      </c>
      <c r="L38" s="12">
        <v>38607000</v>
      </c>
      <c r="M38" s="12">
        <v>0</v>
      </c>
      <c r="N38" s="12">
        <v>0</v>
      </c>
      <c r="O38" s="12">
        <v>0</v>
      </c>
      <c r="P38" s="12">
        <v>0</v>
      </c>
      <c r="Q38" s="11" t="s">
        <v>286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s="8" customFormat="1" ht="72" x14ac:dyDescent="0.2">
      <c r="A39" s="63" t="s">
        <v>301</v>
      </c>
      <c r="B39" s="66" t="s">
        <v>25</v>
      </c>
      <c r="C39" s="64" t="s">
        <v>22</v>
      </c>
      <c r="D39" s="64" t="s">
        <v>75</v>
      </c>
      <c r="E39" s="65" t="s">
        <v>169</v>
      </c>
      <c r="F39" s="60">
        <f t="shared" si="1"/>
        <v>75435360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12004787</v>
      </c>
      <c r="M39" s="12">
        <v>0</v>
      </c>
      <c r="N39" s="12">
        <v>0</v>
      </c>
      <c r="O39" s="12">
        <v>0</v>
      </c>
      <c r="P39" s="12">
        <v>63430573</v>
      </c>
      <c r="Q39" s="11" t="s">
        <v>286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s="8" customFormat="1" ht="142.5" x14ac:dyDescent="0.2">
      <c r="A40" s="63" t="s">
        <v>301</v>
      </c>
      <c r="B40" s="66" t="s">
        <v>25</v>
      </c>
      <c r="C40" s="64" t="s">
        <v>22</v>
      </c>
      <c r="D40" s="64" t="s">
        <v>75</v>
      </c>
      <c r="E40" s="65" t="s">
        <v>357</v>
      </c>
      <c r="F40" s="60">
        <f t="shared" si="1"/>
        <v>78728160</v>
      </c>
      <c r="G40" s="12">
        <v>0</v>
      </c>
      <c r="H40" s="12">
        <v>78728160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1" t="s">
        <v>286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s="8" customFormat="1" ht="99.75" x14ac:dyDescent="0.2">
      <c r="A41" s="63" t="s">
        <v>302</v>
      </c>
      <c r="B41" s="66" t="s">
        <v>322</v>
      </c>
      <c r="C41" s="64" t="s">
        <v>23</v>
      </c>
      <c r="D41" s="64" t="s">
        <v>76</v>
      </c>
      <c r="E41" s="65" t="s">
        <v>343</v>
      </c>
      <c r="F41" s="60">
        <f t="shared" si="1"/>
        <v>550000000</v>
      </c>
      <c r="G41" s="12">
        <v>0</v>
      </c>
      <c r="H41" s="12">
        <v>380000000</v>
      </c>
      <c r="I41" s="12">
        <v>0</v>
      </c>
      <c r="J41" s="12">
        <v>0</v>
      </c>
      <c r="K41" s="12">
        <v>0</v>
      </c>
      <c r="L41" s="12">
        <v>170000000</v>
      </c>
      <c r="M41" s="12">
        <v>0</v>
      </c>
      <c r="N41" s="12">
        <v>0</v>
      </c>
      <c r="O41" s="12">
        <v>0</v>
      </c>
      <c r="P41" s="12">
        <v>0</v>
      </c>
      <c r="Q41" s="13" t="s">
        <v>287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s="8" customFormat="1" ht="72" x14ac:dyDescent="0.2">
      <c r="A42" s="63" t="s">
        <v>303</v>
      </c>
      <c r="B42" s="66" t="s">
        <v>323</v>
      </c>
      <c r="C42" s="64" t="s">
        <v>24</v>
      </c>
      <c r="D42" s="64" t="s">
        <v>77</v>
      </c>
      <c r="E42" s="65" t="s">
        <v>358</v>
      </c>
      <c r="F42" s="60">
        <f>SUM(G42:P42)</f>
        <v>9000000000</v>
      </c>
      <c r="G42" s="12">
        <v>8500000000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500000000</v>
      </c>
      <c r="Q42" s="11" t="s">
        <v>285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</row>
    <row r="43" spans="1:88" s="8" customFormat="1" ht="72" x14ac:dyDescent="0.2">
      <c r="A43" s="63" t="s">
        <v>303</v>
      </c>
      <c r="B43" s="66" t="s">
        <v>323</v>
      </c>
      <c r="C43" s="64" t="s">
        <v>26</v>
      </c>
      <c r="D43" s="64" t="s">
        <v>78</v>
      </c>
      <c r="E43" s="65" t="s">
        <v>359</v>
      </c>
      <c r="F43" s="60">
        <f t="shared" si="1"/>
        <v>3504077000</v>
      </c>
      <c r="G43" s="12">
        <v>0</v>
      </c>
      <c r="H43" s="12">
        <v>0</v>
      </c>
      <c r="I43" s="12">
        <v>0</v>
      </c>
      <c r="J43" s="12">
        <v>0</v>
      </c>
      <c r="K43" s="12">
        <v>3181003000</v>
      </c>
      <c r="L43" s="12">
        <v>0</v>
      </c>
      <c r="M43" s="12">
        <v>0</v>
      </c>
      <c r="N43" s="12">
        <v>0</v>
      </c>
      <c r="O43" s="12">
        <v>0</v>
      </c>
      <c r="P43" s="12">
        <v>323074000</v>
      </c>
      <c r="Q43" s="11" t="s">
        <v>285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</row>
    <row r="44" spans="1:88" s="8" customFormat="1" ht="60" x14ac:dyDescent="0.2">
      <c r="A44" s="63" t="s">
        <v>304</v>
      </c>
      <c r="B44" s="66" t="s">
        <v>324</v>
      </c>
      <c r="C44" s="64" t="s">
        <v>27</v>
      </c>
      <c r="D44" s="64" t="s">
        <v>79</v>
      </c>
      <c r="E44" s="65" t="s">
        <v>170</v>
      </c>
      <c r="F44" s="60">
        <f t="shared" si="1"/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1" t="s">
        <v>288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</row>
    <row r="45" spans="1:88" s="8" customFormat="1" ht="60" x14ac:dyDescent="0.2">
      <c r="A45" s="63" t="s">
        <v>304</v>
      </c>
      <c r="B45" s="66" t="s">
        <v>324</v>
      </c>
      <c r="C45" s="64" t="s">
        <v>27</v>
      </c>
      <c r="D45" s="64" t="s">
        <v>79</v>
      </c>
      <c r="E45" s="65" t="s">
        <v>171</v>
      </c>
      <c r="F45" s="60">
        <f t="shared" si="1"/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1" t="s">
        <v>288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</row>
    <row r="46" spans="1:88" s="8" customFormat="1" ht="60" x14ac:dyDescent="0.2">
      <c r="A46" s="63" t="s">
        <v>304</v>
      </c>
      <c r="B46" s="66" t="s">
        <v>324</v>
      </c>
      <c r="C46" s="64" t="s">
        <v>27</v>
      </c>
      <c r="D46" s="64" t="s">
        <v>80</v>
      </c>
      <c r="E46" s="65" t="s">
        <v>172</v>
      </c>
      <c r="F46" s="60">
        <f t="shared" si="1"/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1" t="s">
        <v>288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</row>
    <row r="47" spans="1:88" s="8" customFormat="1" ht="60" x14ac:dyDescent="0.2">
      <c r="A47" s="63" t="s">
        <v>304</v>
      </c>
      <c r="B47" s="66" t="s">
        <v>324</v>
      </c>
      <c r="C47" s="64" t="s">
        <v>27</v>
      </c>
      <c r="D47" s="64" t="s">
        <v>80</v>
      </c>
      <c r="E47" s="65" t="s">
        <v>173</v>
      </c>
      <c r="F47" s="60">
        <f t="shared" si="1"/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1" t="s">
        <v>288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</row>
    <row r="48" spans="1:88" s="8" customFormat="1" ht="71.25" x14ac:dyDescent="0.2">
      <c r="A48" s="63" t="s">
        <v>304</v>
      </c>
      <c r="B48" s="66" t="s">
        <v>324</v>
      </c>
      <c r="C48" s="64" t="s">
        <v>27</v>
      </c>
      <c r="D48" s="64" t="s">
        <v>81</v>
      </c>
      <c r="E48" s="65" t="s">
        <v>174</v>
      </c>
      <c r="F48" s="60">
        <f t="shared" si="1"/>
        <v>230000000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230000000</v>
      </c>
      <c r="M48" s="12">
        <v>0</v>
      </c>
      <c r="N48" s="12">
        <v>0</v>
      </c>
      <c r="O48" s="12">
        <v>0</v>
      </c>
      <c r="P48" s="12">
        <v>0</v>
      </c>
      <c r="Q48" s="11" t="s">
        <v>288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</row>
    <row r="49" spans="1:88" s="8" customFormat="1" ht="85.5" x14ac:dyDescent="0.2">
      <c r="A49" s="63" t="s">
        <v>304</v>
      </c>
      <c r="B49" s="66" t="s">
        <v>324</v>
      </c>
      <c r="C49" s="64" t="s">
        <v>27</v>
      </c>
      <c r="D49" s="64" t="s">
        <v>82</v>
      </c>
      <c r="E49" s="65" t="s">
        <v>175</v>
      </c>
      <c r="F49" s="60">
        <f t="shared" si="1"/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1" t="s">
        <v>288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</row>
    <row r="50" spans="1:88" s="8" customFormat="1" ht="99.75" x14ac:dyDescent="0.2">
      <c r="A50" s="63" t="s">
        <v>305</v>
      </c>
      <c r="B50" s="66" t="s">
        <v>322</v>
      </c>
      <c r="C50" s="64" t="s">
        <v>28</v>
      </c>
      <c r="D50" s="64" t="s">
        <v>83</v>
      </c>
      <c r="E50" s="65" t="s">
        <v>176</v>
      </c>
      <c r="F50" s="60">
        <f t="shared" si="1"/>
        <v>13628000000</v>
      </c>
      <c r="G50" s="12">
        <f>548000000+180000000</f>
        <v>728000000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12500000000</v>
      </c>
      <c r="P50" s="12">
        <v>400000000</v>
      </c>
      <c r="Q50" s="11" t="s">
        <v>285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</row>
    <row r="51" spans="1:88" s="8" customFormat="1" ht="128.25" x14ac:dyDescent="0.2">
      <c r="A51" s="63" t="s">
        <v>305</v>
      </c>
      <c r="B51" s="66" t="s">
        <v>322</v>
      </c>
      <c r="C51" s="64" t="s">
        <v>29</v>
      </c>
      <c r="D51" s="64" t="s">
        <v>84</v>
      </c>
      <c r="E51" s="69" t="s">
        <v>399</v>
      </c>
      <c r="F51" s="60">
        <f t="shared" si="1"/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1" t="s">
        <v>285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</row>
    <row r="52" spans="1:88" s="8" customFormat="1" ht="60" x14ac:dyDescent="0.2">
      <c r="A52" s="63" t="s">
        <v>306</v>
      </c>
      <c r="B52" s="66" t="s">
        <v>325</v>
      </c>
      <c r="C52" s="64" t="s">
        <v>30</v>
      </c>
      <c r="D52" s="64" t="s">
        <v>85</v>
      </c>
      <c r="E52" s="65" t="s">
        <v>177</v>
      </c>
      <c r="F52" s="60">
        <f t="shared" si="1"/>
        <v>10000000</v>
      </c>
      <c r="G52" s="12">
        <v>10000000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1" t="s">
        <v>289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</row>
    <row r="53" spans="1:88" s="8" customFormat="1" ht="60" x14ac:dyDescent="0.2">
      <c r="A53" s="63" t="s">
        <v>306</v>
      </c>
      <c r="B53" s="66" t="s">
        <v>325</v>
      </c>
      <c r="C53" s="64" t="s">
        <v>30</v>
      </c>
      <c r="D53" s="64" t="s">
        <v>85</v>
      </c>
      <c r="E53" s="65" t="s">
        <v>178</v>
      </c>
      <c r="F53" s="60">
        <f t="shared" si="1"/>
        <v>250000000</v>
      </c>
      <c r="G53" s="12">
        <v>250000000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1" t="s">
        <v>289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</row>
    <row r="54" spans="1:88" s="8" customFormat="1" ht="60" x14ac:dyDescent="0.2">
      <c r="A54" s="63" t="s">
        <v>306</v>
      </c>
      <c r="B54" s="66" t="s">
        <v>325</v>
      </c>
      <c r="C54" s="64" t="s">
        <v>30</v>
      </c>
      <c r="D54" s="64" t="s">
        <v>85</v>
      </c>
      <c r="E54" s="65" t="s">
        <v>179</v>
      </c>
      <c r="F54" s="60">
        <f t="shared" si="1"/>
        <v>200000000</v>
      </c>
      <c r="G54" s="12">
        <v>200000000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1" t="s">
        <v>289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</row>
    <row r="55" spans="1:88" s="8" customFormat="1" ht="71.25" x14ac:dyDescent="0.2">
      <c r="A55" s="63" t="s">
        <v>306</v>
      </c>
      <c r="B55" s="66" t="s">
        <v>325</v>
      </c>
      <c r="C55" s="64" t="s">
        <v>30</v>
      </c>
      <c r="D55" s="64" t="s">
        <v>85</v>
      </c>
      <c r="E55" s="65" t="s">
        <v>360</v>
      </c>
      <c r="F55" s="60">
        <f t="shared" si="1"/>
        <v>1725000000</v>
      </c>
      <c r="G55" s="12">
        <v>1725000000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1" t="s">
        <v>289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</row>
    <row r="56" spans="1:88" s="8" customFormat="1" ht="85.5" x14ac:dyDescent="0.2">
      <c r="A56" s="63" t="s">
        <v>306</v>
      </c>
      <c r="B56" s="66" t="s">
        <v>325</v>
      </c>
      <c r="C56" s="64" t="s">
        <v>30</v>
      </c>
      <c r="D56" s="64" t="s">
        <v>85</v>
      </c>
      <c r="E56" s="65" t="s">
        <v>180</v>
      </c>
      <c r="F56" s="60">
        <f t="shared" si="1"/>
        <v>1400000000</v>
      </c>
      <c r="G56" s="12">
        <v>1400000000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1" t="s">
        <v>289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</row>
    <row r="57" spans="1:88" s="8" customFormat="1" ht="85.5" x14ac:dyDescent="0.2">
      <c r="A57" s="63" t="s">
        <v>306</v>
      </c>
      <c r="B57" s="66" t="s">
        <v>325</v>
      </c>
      <c r="C57" s="64" t="s">
        <v>30</v>
      </c>
      <c r="D57" s="64" t="s">
        <v>85</v>
      </c>
      <c r="E57" s="65" t="s">
        <v>181</v>
      </c>
      <c r="F57" s="60">
        <f t="shared" si="1"/>
        <v>15000000</v>
      </c>
      <c r="G57" s="12">
        <v>15000000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1" t="s">
        <v>289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</row>
    <row r="58" spans="1:88" s="8" customFormat="1" ht="71.25" x14ac:dyDescent="0.2">
      <c r="A58" s="63" t="s">
        <v>306</v>
      </c>
      <c r="B58" s="66" t="s">
        <v>325</v>
      </c>
      <c r="C58" s="64" t="s">
        <v>30</v>
      </c>
      <c r="D58" s="64" t="s">
        <v>361</v>
      </c>
      <c r="E58" s="65" t="s">
        <v>362</v>
      </c>
      <c r="F58" s="60">
        <f t="shared" si="1"/>
        <v>33998000000</v>
      </c>
      <c r="G58" s="12">
        <v>33998000000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4">
        <v>0</v>
      </c>
      <c r="N58" s="12">
        <v>0</v>
      </c>
      <c r="O58" s="12">
        <v>0</v>
      </c>
      <c r="P58" s="12">
        <v>0</v>
      </c>
      <c r="Q58" s="11" t="s">
        <v>285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</row>
    <row r="59" spans="1:88" s="8" customFormat="1" ht="60" x14ac:dyDescent="0.2">
      <c r="A59" s="63" t="s">
        <v>306</v>
      </c>
      <c r="B59" s="66" t="s">
        <v>325</v>
      </c>
      <c r="C59" s="64" t="s">
        <v>31</v>
      </c>
      <c r="D59" s="64" t="s">
        <v>86</v>
      </c>
      <c r="E59" s="65" t="s">
        <v>182</v>
      </c>
      <c r="F59" s="60">
        <f t="shared" si="1"/>
        <v>650000000</v>
      </c>
      <c r="G59" s="12">
        <v>0</v>
      </c>
      <c r="H59" s="12">
        <v>250000000</v>
      </c>
      <c r="I59" s="12">
        <v>0</v>
      </c>
      <c r="J59" s="12">
        <v>0</v>
      </c>
      <c r="K59" s="12">
        <v>0</v>
      </c>
      <c r="L59" s="12">
        <v>200000000</v>
      </c>
      <c r="M59" s="12">
        <v>0</v>
      </c>
      <c r="N59" s="12">
        <v>0</v>
      </c>
      <c r="O59" s="12">
        <v>0</v>
      </c>
      <c r="P59" s="12">
        <v>200000000</v>
      </c>
      <c r="Q59" s="11" t="s">
        <v>285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</row>
    <row r="60" spans="1:88" s="8" customFormat="1" ht="60" x14ac:dyDescent="0.2">
      <c r="A60" s="63" t="s">
        <v>306</v>
      </c>
      <c r="B60" s="66" t="s">
        <v>325</v>
      </c>
      <c r="C60" s="64" t="s">
        <v>31</v>
      </c>
      <c r="D60" s="64" t="s">
        <v>86</v>
      </c>
      <c r="E60" s="65" t="s">
        <v>183</v>
      </c>
      <c r="F60" s="60">
        <f t="shared" si="1"/>
        <v>149970000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75928232</v>
      </c>
      <c r="M60" s="12">
        <v>0</v>
      </c>
      <c r="N60" s="12">
        <v>0</v>
      </c>
      <c r="O60" s="12">
        <v>0</v>
      </c>
      <c r="P60" s="12">
        <v>74041768</v>
      </c>
      <c r="Q60" s="11" t="s">
        <v>285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</row>
    <row r="61" spans="1:88" s="8" customFormat="1" ht="60" x14ac:dyDescent="0.2">
      <c r="A61" s="63" t="s">
        <v>306</v>
      </c>
      <c r="B61" s="66" t="s">
        <v>325</v>
      </c>
      <c r="C61" s="64" t="s">
        <v>31</v>
      </c>
      <c r="D61" s="64" t="s">
        <v>86</v>
      </c>
      <c r="E61" s="65" t="s">
        <v>184</v>
      </c>
      <c r="F61" s="60">
        <f t="shared" si="1"/>
        <v>175407624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50787567</v>
      </c>
      <c r="M61" s="12">
        <v>0</v>
      </c>
      <c r="N61" s="12">
        <v>0</v>
      </c>
      <c r="O61" s="12">
        <v>0</v>
      </c>
      <c r="P61" s="12">
        <v>124620057</v>
      </c>
      <c r="Q61" s="11" t="s">
        <v>285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</row>
    <row r="62" spans="1:88" s="8" customFormat="1" ht="99.75" x14ac:dyDescent="0.2">
      <c r="A62" s="63" t="s">
        <v>306</v>
      </c>
      <c r="B62" s="66" t="s">
        <v>325</v>
      </c>
      <c r="C62" s="64" t="s">
        <v>31</v>
      </c>
      <c r="D62" s="64" t="s">
        <v>86</v>
      </c>
      <c r="E62" s="65" t="s">
        <v>185</v>
      </c>
      <c r="F62" s="60">
        <f t="shared" ref="F62:F86" si="2">SUM(G62:P62)</f>
        <v>200000000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200000000</v>
      </c>
      <c r="M62" s="12">
        <v>0</v>
      </c>
      <c r="N62" s="12">
        <v>0</v>
      </c>
      <c r="O62" s="12"/>
      <c r="P62" s="12">
        <v>0</v>
      </c>
      <c r="Q62" s="11" t="s">
        <v>285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</row>
    <row r="63" spans="1:88" s="8" customFormat="1" ht="85.5" x14ac:dyDescent="0.2">
      <c r="A63" s="63" t="s">
        <v>306</v>
      </c>
      <c r="B63" s="66" t="s">
        <v>325</v>
      </c>
      <c r="C63" s="64" t="s">
        <v>31</v>
      </c>
      <c r="D63" s="64" t="s">
        <v>86</v>
      </c>
      <c r="E63" s="65" t="s">
        <v>186</v>
      </c>
      <c r="F63" s="60">
        <f t="shared" si="2"/>
        <v>5574000000</v>
      </c>
      <c r="G63" s="12">
        <v>4123000000</v>
      </c>
      <c r="H63" s="12">
        <v>0</v>
      </c>
      <c r="I63" s="12">
        <v>0</v>
      </c>
      <c r="J63" s="12">
        <v>0</v>
      </c>
      <c r="K63" s="12">
        <v>0</v>
      </c>
      <c r="L63" s="12">
        <v>1451000000</v>
      </c>
      <c r="M63" s="12">
        <v>0</v>
      </c>
      <c r="N63" s="12">
        <v>0</v>
      </c>
      <c r="O63" s="12">
        <v>0</v>
      </c>
      <c r="P63" s="12">
        <v>0</v>
      </c>
      <c r="Q63" s="11" t="s">
        <v>285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</row>
    <row r="64" spans="1:88" s="8" customFormat="1" ht="72" x14ac:dyDescent="0.2">
      <c r="A64" s="63" t="s">
        <v>307</v>
      </c>
      <c r="B64" s="66" t="s">
        <v>25</v>
      </c>
      <c r="C64" s="64" t="s">
        <v>32</v>
      </c>
      <c r="D64" s="67" t="s">
        <v>87</v>
      </c>
      <c r="E64" s="65" t="s">
        <v>187</v>
      </c>
      <c r="F64" s="60">
        <f t="shared" si="2"/>
        <v>7490000000</v>
      </c>
      <c r="G64" s="12">
        <v>6500000000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990000000</v>
      </c>
      <c r="Q64" s="11" t="s">
        <v>290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</row>
    <row r="65" spans="1:88" s="8" customFormat="1" ht="72" x14ac:dyDescent="0.2">
      <c r="A65" s="63" t="s">
        <v>307</v>
      </c>
      <c r="B65" s="66" t="s">
        <v>25</v>
      </c>
      <c r="C65" s="64" t="s">
        <v>364</v>
      </c>
      <c r="D65" s="67" t="s">
        <v>363</v>
      </c>
      <c r="E65" s="65" t="s">
        <v>365</v>
      </c>
      <c r="F65" s="60">
        <f t="shared" si="2"/>
        <v>10000000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10000000</v>
      </c>
      <c r="Q65" s="11" t="s">
        <v>290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</row>
    <row r="66" spans="1:88" s="8" customFormat="1" ht="72" x14ac:dyDescent="0.2">
      <c r="A66" s="63" t="s">
        <v>307</v>
      </c>
      <c r="B66" s="66" t="s">
        <v>25</v>
      </c>
      <c r="C66" s="64" t="s">
        <v>367</v>
      </c>
      <c r="D66" s="64" t="s">
        <v>368</v>
      </c>
      <c r="E66" s="65" t="s">
        <v>369</v>
      </c>
      <c r="F66" s="60">
        <f t="shared" si="2"/>
        <v>116400000</v>
      </c>
      <c r="G66" s="12">
        <v>0</v>
      </c>
      <c r="H66" s="12">
        <v>36400000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80000000</v>
      </c>
      <c r="Q66" s="11" t="s">
        <v>366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</row>
    <row r="67" spans="1:88" s="8" customFormat="1" ht="85.5" x14ac:dyDescent="0.2">
      <c r="A67" s="63" t="s">
        <v>307</v>
      </c>
      <c r="B67" s="66" t="s">
        <v>25</v>
      </c>
      <c r="C67" s="64" t="s">
        <v>33</v>
      </c>
      <c r="D67" s="64" t="s">
        <v>88</v>
      </c>
      <c r="E67" s="65" t="s">
        <v>188</v>
      </c>
      <c r="F67" s="60">
        <f t="shared" si="2"/>
        <v>70000000</v>
      </c>
      <c r="G67" s="12">
        <v>0</v>
      </c>
      <c r="H67" s="12">
        <v>70000000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1" t="s">
        <v>283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</row>
    <row r="68" spans="1:88" s="8" customFormat="1" ht="114" x14ac:dyDescent="0.2">
      <c r="A68" s="63" t="s">
        <v>308</v>
      </c>
      <c r="B68" s="66" t="s">
        <v>326</v>
      </c>
      <c r="C68" s="64" t="s">
        <v>34</v>
      </c>
      <c r="D68" s="64" t="s">
        <v>89</v>
      </c>
      <c r="E68" s="65" t="s">
        <v>189</v>
      </c>
      <c r="F68" s="60">
        <f t="shared" si="2"/>
        <v>50000000</v>
      </c>
      <c r="G68" s="12">
        <v>0</v>
      </c>
      <c r="H68" s="12">
        <v>0</v>
      </c>
      <c r="I68" s="12">
        <v>50000000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1" t="s">
        <v>292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</row>
    <row r="69" spans="1:88" s="8" customFormat="1" ht="114" x14ac:dyDescent="0.2">
      <c r="A69" s="63" t="s">
        <v>308</v>
      </c>
      <c r="B69" s="66" t="s">
        <v>326</v>
      </c>
      <c r="C69" s="64" t="s">
        <v>34</v>
      </c>
      <c r="D69" s="64" t="s">
        <v>89</v>
      </c>
      <c r="E69" s="65" t="s">
        <v>190</v>
      </c>
      <c r="F69" s="60">
        <f t="shared" si="2"/>
        <v>106800000</v>
      </c>
      <c r="G69" s="12">
        <v>0</v>
      </c>
      <c r="H69" s="12">
        <f>46800000</f>
        <v>46800000</v>
      </c>
      <c r="I69" s="12">
        <f>60000000</f>
        <v>60000000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1" t="s">
        <v>292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</row>
    <row r="70" spans="1:88" s="8" customFormat="1" ht="128.25" x14ac:dyDescent="0.2">
      <c r="A70" s="63" t="s">
        <v>308</v>
      </c>
      <c r="B70" s="66" t="s">
        <v>326</v>
      </c>
      <c r="C70" s="64" t="s">
        <v>34</v>
      </c>
      <c r="D70" s="64" t="s">
        <v>89</v>
      </c>
      <c r="E70" s="65" t="s">
        <v>370</v>
      </c>
      <c r="F70" s="60">
        <f t="shared" si="2"/>
        <v>300000000</v>
      </c>
      <c r="G70" s="12">
        <v>0</v>
      </c>
      <c r="H70" s="12">
        <v>200000000</v>
      </c>
      <c r="I70" s="12">
        <v>0</v>
      </c>
      <c r="J70" s="12">
        <v>0</v>
      </c>
      <c r="K70" s="12">
        <v>0</v>
      </c>
      <c r="L70" s="12">
        <v>0</v>
      </c>
      <c r="M70" s="12"/>
      <c r="N70" s="12">
        <v>0</v>
      </c>
      <c r="O70" s="12">
        <v>0</v>
      </c>
      <c r="P70" s="12">
        <v>100000000</v>
      </c>
      <c r="Q70" s="11" t="s">
        <v>292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</row>
    <row r="71" spans="1:88" s="8" customFormat="1" ht="99.75" x14ac:dyDescent="0.2">
      <c r="A71" s="63" t="s">
        <v>308</v>
      </c>
      <c r="B71" s="66" t="s">
        <v>326</v>
      </c>
      <c r="C71" s="64" t="s">
        <v>34</v>
      </c>
      <c r="D71" s="64" t="s">
        <v>89</v>
      </c>
      <c r="E71" s="65" t="s">
        <v>191</v>
      </c>
      <c r="F71" s="60">
        <f t="shared" si="2"/>
        <v>240400000</v>
      </c>
      <c r="G71" s="12">
        <v>0</v>
      </c>
      <c r="H71" s="12">
        <v>140400000</v>
      </c>
      <c r="I71" s="12">
        <v>100000000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1" t="s">
        <v>292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</row>
    <row r="72" spans="1:88" s="8" customFormat="1" ht="72" x14ac:dyDescent="0.2">
      <c r="A72" s="63" t="s">
        <v>308</v>
      </c>
      <c r="B72" s="66" t="s">
        <v>326</v>
      </c>
      <c r="C72" s="64" t="s">
        <v>34</v>
      </c>
      <c r="D72" s="64" t="s">
        <v>89</v>
      </c>
      <c r="E72" s="65" t="s">
        <v>192</v>
      </c>
      <c r="F72" s="60">
        <f t="shared" si="2"/>
        <v>75000000</v>
      </c>
      <c r="G72" s="12">
        <v>0</v>
      </c>
      <c r="H72" s="12">
        <v>25000000</v>
      </c>
      <c r="I72" s="12">
        <v>50000000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1" t="s">
        <v>292</v>
      </c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</row>
    <row r="73" spans="1:88" s="8" customFormat="1" ht="85.5" x14ac:dyDescent="0.2">
      <c r="A73" s="63" t="s">
        <v>308</v>
      </c>
      <c r="B73" s="66" t="s">
        <v>326</v>
      </c>
      <c r="C73" s="64" t="s">
        <v>34</v>
      </c>
      <c r="D73" s="64" t="s">
        <v>89</v>
      </c>
      <c r="E73" s="65" t="s">
        <v>193</v>
      </c>
      <c r="F73" s="60">
        <f t="shared" si="2"/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1" t="s">
        <v>292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</row>
    <row r="74" spans="1:88" s="8" customFormat="1" ht="85.5" x14ac:dyDescent="0.2">
      <c r="A74" s="63" t="s">
        <v>308</v>
      </c>
      <c r="B74" s="66" t="s">
        <v>326</v>
      </c>
      <c r="C74" s="64" t="s">
        <v>34</v>
      </c>
      <c r="D74" s="64" t="s">
        <v>89</v>
      </c>
      <c r="E74" s="65" t="s">
        <v>194</v>
      </c>
      <c r="F74" s="60">
        <f t="shared" si="2"/>
        <v>714000000</v>
      </c>
      <c r="G74" s="12">
        <v>0</v>
      </c>
      <c r="H74" s="12">
        <v>614000000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100000000</v>
      </c>
      <c r="Q74" s="11" t="s">
        <v>292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</row>
    <row r="75" spans="1:88" s="8" customFormat="1" ht="142.5" x14ac:dyDescent="0.2">
      <c r="A75" s="63" t="s">
        <v>308</v>
      </c>
      <c r="B75" s="66" t="s">
        <v>326</v>
      </c>
      <c r="C75" s="64" t="s">
        <v>34</v>
      </c>
      <c r="D75" s="64" t="s">
        <v>90</v>
      </c>
      <c r="E75" s="65" t="s">
        <v>195</v>
      </c>
      <c r="F75" s="60">
        <f t="shared" si="2"/>
        <v>100000000</v>
      </c>
      <c r="G75" s="12">
        <v>0</v>
      </c>
      <c r="H75" s="12">
        <v>0</v>
      </c>
      <c r="I75" s="12">
        <v>100000000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1" t="s">
        <v>292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</row>
    <row r="76" spans="1:88" s="8" customFormat="1" ht="128.25" x14ac:dyDescent="0.2">
      <c r="A76" s="63" t="s">
        <v>308</v>
      </c>
      <c r="B76" s="66" t="s">
        <v>326</v>
      </c>
      <c r="C76" s="64" t="s">
        <v>34</v>
      </c>
      <c r="D76" s="64" t="s">
        <v>90</v>
      </c>
      <c r="E76" s="65" t="s">
        <v>196</v>
      </c>
      <c r="F76" s="60">
        <f t="shared" si="2"/>
        <v>80000000</v>
      </c>
      <c r="G76" s="12">
        <v>0</v>
      </c>
      <c r="H76" s="12">
        <v>0</v>
      </c>
      <c r="I76" s="12">
        <v>80000000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1" t="s">
        <v>292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</row>
    <row r="77" spans="1:88" s="8" customFormat="1" ht="72" x14ac:dyDescent="0.2">
      <c r="A77" s="63" t="s">
        <v>308</v>
      </c>
      <c r="B77" s="66" t="s">
        <v>326</v>
      </c>
      <c r="C77" s="64" t="s">
        <v>34</v>
      </c>
      <c r="D77" s="64" t="s">
        <v>91</v>
      </c>
      <c r="E77" s="65" t="s">
        <v>197</v>
      </c>
      <c r="F77" s="60">
        <f t="shared" si="2"/>
        <v>1089718833</v>
      </c>
      <c r="G77" s="12">
        <v>0</v>
      </c>
      <c r="H77" s="12">
        <v>750000000</v>
      </c>
      <c r="I77" s="12">
        <v>328662356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11056477</v>
      </c>
      <c r="Q77" s="11" t="s">
        <v>292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</row>
    <row r="78" spans="1:88" s="8" customFormat="1" ht="72" x14ac:dyDescent="0.2">
      <c r="A78" s="63" t="s">
        <v>308</v>
      </c>
      <c r="B78" s="66" t="s">
        <v>326</v>
      </c>
      <c r="C78" s="64" t="s">
        <v>34</v>
      </c>
      <c r="D78" s="64" t="s">
        <v>91</v>
      </c>
      <c r="E78" s="65" t="s">
        <v>198</v>
      </c>
      <c r="F78" s="60">
        <f>SUM(G78:P78)</f>
        <v>450000000</v>
      </c>
      <c r="G78" s="12">
        <v>0</v>
      </c>
      <c r="H78" s="12">
        <v>250000000</v>
      </c>
      <c r="I78" s="12">
        <v>200000000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1" t="s">
        <v>292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</row>
    <row r="79" spans="1:88" s="8" customFormat="1" ht="72" x14ac:dyDescent="0.2">
      <c r="A79" s="63" t="s">
        <v>308</v>
      </c>
      <c r="B79" s="66" t="s">
        <v>326</v>
      </c>
      <c r="C79" s="64" t="s">
        <v>34</v>
      </c>
      <c r="D79" s="64" t="s">
        <v>92</v>
      </c>
      <c r="E79" s="65" t="s">
        <v>199</v>
      </c>
      <c r="F79" s="60">
        <f t="shared" si="2"/>
        <v>830000000</v>
      </c>
      <c r="G79" s="12">
        <v>0</v>
      </c>
      <c r="H79" s="12">
        <v>0</v>
      </c>
      <c r="I79" s="12">
        <v>830000000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1" t="s">
        <v>292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</row>
    <row r="80" spans="1:88" s="8" customFormat="1" ht="72" x14ac:dyDescent="0.2">
      <c r="A80" s="63" t="s">
        <v>308</v>
      </c>
      <c r="B80" s="66" t="s">
        <v>326</v>
      </c>
      <c r="C80" s="64" t="s">
        <v>34</v>
      </c>
      <c r="D80" s="64" t="s">
        <v>92</v>
      </c>
      <c r="E80" s="65" t="s">
        <v>200</v>
      </c>
      <c r="F80" s="60">
        <f t="shared" si="2"/>
        <v>3383994960</v>
      </c>
      <c r="G80" s="12">
        <v>0</v>
      </c>
      <c r="H80" s="12">
        <v>0</v>
      </c>
      <c r="I80" s="12">
        <v>3383994960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1" t="s">
        <v>292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</row>
    <row r="81" spans="1:88" s="8" customFormat="1" ht="72" x14ac:dyDescent="0.2">
      <c r="A81" s="63" t="s">
        <v>308</v>
      </c>
      <c r="B81" s="66" t="s">
        <v>326</v>
      </c>
      <c r="C81" s="64" t="s">
        <v>34</v>
      </c>
      <c r="D81" s="64" t="s">
        <v>93</v>
      </c>
      <c r="E81" s="65" t="s">
        <v>201</v>
      </c>
      <c r="F81" s="60">
        <f t="shared" si="2"/>
        <v>7000000000</v>
      </c>
      <c r="G81" s="12">
        <v>0</v>
      </c>
      <c r="H81" s="12">
        <v>2050000000</v>
      </c>
      <c r="I81" s="12">
        <v>4470000000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f>450000000+30000000</f>
        <v>480000000</v>
      </c>
      <c r="Q81" s="11" t="s">
        <v>292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</row>
    <row r="82" spans="1:88" s="8" customFormat="1" ht="72" x14ac:dyDescent="0.2">
      <c r="A82" s="63" t="s">
        <v>308</v>
      </c>
      <c r="B82" s="66" t="s">
        <v>326</v>
      </c>
      <c r="C82" s="64" t="s">
        <v>34</v>
      </c>
      <c r="D82" s="64" t="s">
        <v>94</v>
      </c>
      <c r="E82" s="65" t="s">
        <v>202</v>
      </c>
      <c r="F82" s="60">
        <f t="shared" si="2"/>
        <v>352500000</v>
      </c>
      <c r="G82" s="12">
        <v>0</v>
      </c>
      <c r="H82" s="12">
        <v>310000000</v>
      </c>
      <c r="I82" s="12">
        <v>42500000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1" t="s">
        <v>292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</row>
    <row r="83" spans="1:88" s="8" customFormat="1" ht="72" x14ac:dyDescent="0.2">
      <c r="A83" s="63" t="s">
        <v>308</v>
      </c>
      <c r="B83" s="66" t="s">
        <v>326</v>
      </c>
      <c r="C83" s="64" t="s">
        <v>35</v>
      </c>
      <c r="D83" s="64" t="s">
        <v>95</v>
      </c>
      <c r="E83" s="65" t="s">
        <v>203</v>
      </c>
      <c r="F83" s="60">
        <f t="shared" si="2"/>
        <v>80000000</v>
      </c>
      <c r="G83" s="12">
        <v>0</v>
      </c>
      <c r="H83" s="12">
        <v>0</v>
      </c>
      <c r="I83" s="12">
        <v>80000000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1" t="s">
        <v>292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</row>
    <row r="84" spans="1:88" s="8" customFormat="1" ht="99.75" x14ac:dyDescent="0.2">
      <c r="A84" s="63" t="s">
        <v>308</v>
      </c>
      <c r="B84" s="66" t="s">
        <v>326</v>
      </c>
      <c r="C84" s="64" t="s">
        <v>35</v>
      </c>
      <c r="D84" s="64" t="s">
        <v>95</v>
      </c>
      <c r="E84" s="65" t="s">
        <v>204</v>
      </c>
      <c r="F84" s="60">
        <f t="shared" si="2"/>
        <v>528214565</v>
      </c>
      <c r="G84" s="12">
        <v>0</v>
      </c>
      <c r="H84" s="12">
        <v>0</v>
      </c>
      <c r="I84" s="12">
        <v>528214565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1" t="s">
        <v>292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</row>
    <row r="85" spans="1:88" s="8" customFormat="1" ht="72" x14ac:dyDescent="0.2">
      <c r="A85" s="63" t="s">
        <v>308</v>
      </c>
      <c r="B85" s="66" t="s">
        <v>326</v>
      </c>
      <c r="C85" s="64" t="s">
        <v>35</v>
      </c>
      <c r="D85" s="64" t="s">
        <v>95</v>
      </c>
      <c r="E85" s="65" t="s">
        <v>205</v>
      </c>
      <c r="F85" s="60">
        <f t="shared" si="2"/>
        <v>863699754</v>
      </c>
      <c r="G85" s="12">
        <v>0</v>
      </c>
      <c r="H85" s="12">
        <v>129792000</v>
      </c>
      <c r="I85" s="12">
        <v>733907754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1" t="s">
        <v>292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</row>
    <row r="86" spans="1:88" s="8" customFormat="1" ht="72" x14ac:dyDescent="0.2">
      <c r="A86" s="63" t="s">
        <v>308</v>
      </c>
      <c r="B86" s="66" t="s">
        <v>326</v>
      </c>
      <c r="C86" s="64" t="s">
        <v>35</v>
      </c>
      <c r="D86" s="64" t="s">
        <v>95</v>
      </c>
      <c r="E86" s="65" t="s">
        <v>206</v>
      </c>
      <c r="F86" s="60">
        <f t="shared" si="2"/>
        <v>1500000000</v>
      </c>
      <c r="G86" s="12">
        <v>0</v>
      </c>
      <c r="H86" s="12">
        <v>1500000000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1" t="s">
        <v>292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</row>
    <row r="87" spans="1:88" s="8" customFormat="1" ht="114" x14ac:dyDescent="0.2">
      <c r="A87" s="63" t="s">
        <v>308</v>
      </c>
      <c r="B87" s="66" t="s">
        <v>326</v>
      </c>
      <c r="C87" s="64" t="s">
        <v>35</v>
      </c>
      <c r="D87" s="64" t="s">
        <v>96</v>
      </c>
      <c r="E87" s="65" t="s">
        <v>207</v>
      </c>
      <c r="F87" s="60">
        <f t="shared" ref="F87:F154" si="3">SUM(G87:P87)</f>
        <v>66091454056</v>
      </c>
      <c r="G87" s="12">
        <v>0</v>
      </c>
      <c r="H87" s="12">
        <v>0</v>
      </c>
      <c r="I87" s="12">
        <f>7110743093+49832789290+8866634799</f>
        <v>65810167182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f>53184100+53560000+76099934+98442840</f>
        <v>281286874</v>
      </c>
      <c r="Q87" s="11" t="s">
        <v>292</v>
      </c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</row>
    <row r="88" spans="1:88" s="8" customFormat="1" ht="72" x14ac:dyDescent="0.2">
      <c r="A88" s="63" t="s">
        <v>308</v>
      </c>
      <c r="B88" s="66" t="s">
        <v>326</v>
      </c>
      <c r="C88" s="64" t="s">
        <v>36</v>
      </c>
      <c r="D88" s="64" t="s">
        <v>97</v>
      </c>
      <c r="E88" s="65" t="s">
        <v>208</v>
      </c>
      <c r="F88" s="60">
        <f t="shared" si="3"/>
        <v>53077669</v>
      </c>
      <c r="G88" s="12">
        <v>0</v>
      </c>
      <c r="H88" s="12">
        <v>0</v>
      </c>
      <c r="I88" s="12">
        <v>53077669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1" t="s">
        <v>292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</row>
    <row r="89" spans="1:88" s="8" customFormat="1" ht="85.5" x14ac:dyDescent="0.2">
      <c r="A89" s="63" t="s">
        <v>308</v>
      </c>
      <c r="B89" s="66" t="s">
        <v>326</v>
      </c>
      <c r="C89" s="64" t="s">
        <v>36</v>
      </c>
      <c r="D89" s="64" t="s">
        <v>97</v>
      </c>
      <c r="E89" s="65" t="s">
        <v>209</v>
      </c>
      <c r="F89" s="60">
        <f t="shared" si="3"/>
        <v>40000000</v>
      </c>
      <c r="G89" s="12">
        <v>0</v>
      </c>
      <c r="H89" s="12">
        <v>0</v>
      </c>
      <c r="I89" s="12">
        <v>40000000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1" t="s">
        <v>292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</row>
    <row r="90" spans="1:88" s="8" customFormat="1" ht="85.5" x14ac:dyDescent="0.2">
      <c r="A90" s="63" t="s">
        <v>308</v>
      </c>
      <c r="B90" s="66" t="s">
        <v>326</v>
      </c>
      <c r="C90" s="64" t="s">
        <v>36</v>
      </c>
      <c r="D90" s="64" t="s">
        <v>97</v>
      </c>
      <c r="E90" s="65" t="s">
        <v>210</v>
      </c>
      <c r="F90" s="60">
        <f t="shared" si="3"/>
        <v>15100000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15100000</v>
      </c>
      <c r="Q90" s="11" t="s">
        <v>292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</row>
    <row r="91" spans="1:88" s="8" customFormat="1" ht="85.5" x14ac:dyDescent="0.2">
      <c r="A91" s="63" t="s">
        <v>308</v>
      </c>
      <c r="B91" s="66" t="s">
        <v>326</v>
      </c>
      <c r="C91" s="64" t="s">
        <v>37</v>
      </c>
      <c r="D91" s="64" t="s">
        <v>98</v>
      </c>
      <c r="E91" s="65" t="s">
        <v>211</v>
      </c>
      <c r="F91" s="60">
        <f t="shared" si="3"/>
        <v>1370940888</v>
      </c>
      <c r="G91" s="12">
        <v>0</v>
      </c>
      <c r="H91" s="12">
        <v>0</v>
      </c>
      <c r="I91" s="12">
        <v>1370454888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486000</v>
      </c>
      <c r="Q91" s="11" t="s">
        <v>292</v>
      </c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</row>
    <row r="92" spans="1:88" s="8" customFormat="1" ht="114" x14ac:dyDescent="0.2">
      <c r="A92" s="63" t="s">
        <v>308</v>
      </c>
      <c r="B92" s="66" t="s">
        <v>326</v>
      </c>
      <c r="C92" s="64" t="s">
        <v>37</v>
      </c>
      <c r="D92" s="64" t="s">
        <v>98</v>
      </c>
      <c r="E92" s="65" t="s">
        <v>212</v>
      </c>
      <c r="F92" s="60">
        <f t="shared" si="3"/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1" t="s">
        <v>292</v>
      </c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</row>
    <row r="93" spans="1:88" s="8" customFormat="1" ht="72" x14ac:dyDescent="0.2">
      <c r="A93" s="63" t="s">
        <v>308</v>
      </c>
      <c r="B93" s="66" t="s">
        <v>326</v>
      </c>
      <c r="C93" s="64" t="s">
        <v>37</v>
      </c>
      <c r="D93" s="64" t="s">
        <v>98</v>
      </c>
      <c r="E93" s="65" t="s">
        <v>213</v>
      </c>
      <c r="F93" s="60">
        <f t="shared" si="3"/>
        <v>501873964</v>
      </c>
      <c r="G93" s="12">
        <v>0</v>
      </c>
      <c r="H93" s="12">
        <v>0</v>
      </c>
      <c r="I93" s="12">
        <v>501873964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1" t="s">
        <v>292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</row>
    <row r="94" spans="1:88" s="8" customFormat="1" ht="84" x14ac:dyDescent="0.2">
      <c r="A94" s="63" t="s">
        <v>309</v>
      </c>
      <c r="B94" s="66" t="s">
        <v>327</v>
      </c>
      <c r="C94" s="64" t="s">
        <v>38</v>
      </c>
      <c r="D94" s="64" t="s">
        <v>99</v>
      </c>
      <c r="E94" s="65" t="s">
        <v>214</v>
      </c>
      <c r="F94" s="60">
        <f t="shared" si="3"/>
        <v>24630700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24630700</v>
      </c>
      <c r="O94" s="12">
        <v>0</v>
      </c>
      <c r="P94" s="12">
        <v>0</v>
      </c>
      <c r="Q94" s="11" t="s">
        <v>344</v>
      </c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</row>
    <row r="95" spans="1:88" s="8" customFormat="1" ht="108" x14ac:dyDescent="0.2">
      <c r="A95" s="63" t="s">
        <v>309</v>
      </c>
      <c r="B95" s="66" t="s">
        <v>327</v>
      </c>
      <c r="C95" s="64" t="s">
        <v>38</v>
      </c>
      <c r="D95" s="64" t="s">
        <v>100</v>
      </c>
      <c r="E95" s="65" t="s">
        <v>215</v>
      </c>
      <c r="F95" s="60">
        <f t="shared" si="3"/>
        <v>194319200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189235200</v>
      </c>
      <c r="O95" s="12">
        <v>0</v>
      </c>
      <c r="P95" s="12">
        <v>5084000</v>
      </c>
      <c r="Q95" s="11" t="s">
        <v>344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</row>
    <row r="96" spans="1:88" s="8" customFormat="1" ht="72" x14ac:dyDescent="0.2">
      <c r="A96" s="63" t="s">
        <v>309</v>
      </c>
      <c r="B96" s="66" t="s">
        <v>327</v>
      </c>
      <c r="C96" s="64" t="s">
        <v>38</v>
      </c>
      <c r="D96" s="64" t="s">
        <v>101</v>
      </c>
      <c r="E96" s="65" t="s">
        <v>216</v>
      </c>
      <c r="F96" s="60">
        <f t="shared" si="3"/>
        <v>69003833553</v>
      </c>
      <c r="G96" s="12">
        <v>0</v>
      </c>
      <c r="H96" s="12">
        <v>0</v>
      </c>
      <c r="I96" s="12">
        <v>0</v>
      </c>
      <c r="J96" s="12">
        <v>18384857011</v>
      </c>
      <c r="K96" s="12">
        <v>0</v>
      </c>
      <c r="L96" s="12">
        <v>0</v>
      </c>
      <c r="M96" s="12">
        <v>0</v>
      </c>
      <c r="N96" s="12">
        <v>48675557542</v>
      </c>
      <c r="O96" s="12">
        <v>0</v>
      </c>
      <c r="P96" s="12">
        <f>1624354000+268219000+50846000</f>
        <v>1943419000</v>
      </c>
      <c r="Q96" s="11" t="s">
        <v>293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</row>
    <row r="97" spans="1:88" s="8" customFormat="1" ht="72" x14ac:dyDescent="0.2">
      <c r="A97" s="63" t="s">
        <v>309</v>
      </c>
      <c r="B97" s="66" t="s">
        <v>327</v>
      </c>
      <c r="C97" s="64" t="s">
        <v>38</v>
      </c>
      <c r="D97" s="64" t="s">
        <v>101</v>
      </c>
      <c r="E97" s="65" t="s">
        <v>217</v>
      </c>
      <c r="F97" s="60">
        <f t="shared" si="3"/>
        <v>2001229882</v>
      </c>
      <c r="G97" s="12">
        <v>0</v>
      </c>
      <c r="H97" s="12">
        <v>0</v>
      </c>
      <c r="I97" s="12">
        <v>0</v>
      </c>
      <c r="J97" s="12">
        <v>1711300142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289929740</v>
      </c>
      <c r="Q97" s="11" t="s">
        <v>293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</row>
    <row r="98" spans="1:88" s="8" customFormat="1" ht="72" x14ac:dyDescent="0.2">
      <c r="A98" s="63" t="s">
        <v>309</v>
      </c>
      <c r="B98" s="66" t="s">
        <v>327</v>
      </c>
      <c r="C98" s="64" t="s">
        <v>38</v>
      </c>
      <c r="D98" s="64" t="s">
        <v>102</v>
      </c>
      <c r="E98" s="65" t="s">
        <v>218</v>
      </c>
      <c r="F98" s="60">
        <f t="shared" si="3"/>
        <v>100000000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100000000</v>
      </c>
      <c r="Q98" s="11" t="s">
        <v>293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</row>
    <row r="99" spans="1:88" s="8" customFormat="1" ht="72" x14ac:dyDescent="0.2">
      <c r="A99" s="63" t="s">
        <v>309</v>
      </c>
      <c r="B99" s="66" t="s">
        <v>327</v>
      </c>
      <c r="C99" s="64" t="s">
        <v>39</v>
      </c>
      <c r="D99" s="64" t="s">
        <v>103</v>
      </c>
      <c r="E99" s="65" t="s">
        <v>219</v>
      </c>
      <c r="F99" s="60">
        <f t="shared" si="3"/>
        <v>46559000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41475000</v>
      </c>
      <c r="O99" s="12">
        <v>0</v>
      </c>
      <c r="P99" s="12">
        <v>5084000</v>
      </c>
      <c r="Q99" s="11" t="s">
        <v>293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</row>
    <row r="100" spans="1:88" s="8" customFormat="1" ht="72" x14ac:dyDescent="0.2">
      <c r="A100" s="63" t="s">
        <v>309</v>
      </c>
      <c r="B100" s="66" t="s">
        <v>327</v>
      </c>
      <c r="C100" s="64" t="s">
        <v>40</v>
      </c>
      <c r="D100" s="64" t="s">
        <v>104</v>
      </c>
      <c r="E100" s="65" t="s">
        <v>220</v>
      </c>
      <c r="F100" s="60">
        <f t="shared" si="3"/>
        <v>51287000</v>
      </c>
      <c r="G100" s="12">
        <v>0</v>
      </c>
      <c r="H100" s="12">
        <v>0</v>
      </c>
      <c r="I100" s="12">
        <v>0</v>
      </c>
      <c r="J100" s="12">
        <v>51287000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1" t="s">
        <v>344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</row>
    <row r="101" spans="1:88" s="8" customFormat="1" ht="72" x14ac:dyDescent="0.2">
      <c r="A101" s="63" t="s">
        <v>309</v>
      </c>
      <c r="B101" s="66" t="s">
        <v>327</v>
      </c>
      <c r="C101" s="64" t="s">
        <v>40</v>
      </c>
      <c r="D101" s="64" t="s">
        <v>104</v>
      </c>
      <c r="E101" s="65" t="s">
        <v>221</v>
      </c>
      <c r="F101" s="60">
        <f t="shared" si="3"/>
        <v>52000000</v>
      </c>
      <c r="G101" s="12">
        <v>0</v>
      </c>
      <c r="H101" s="12">
        <v>0</v>
      </c>
      <c r="I101" s="12">
        <v>0</v>
      </c>
      <c r="J101" s="12">
        <v>52000000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1" t="s">
        <v>344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</row>
    <row r="102" spans="1:88" s="8" customFormat="1" ht="72" x14ac:dyDescent="0.2">
      <c r="A102" s="63" t="s">
        <v>309</v>
      </c>
      <c r="B102" s="66" t="s">
        <v>327</v>
      </c>
      <c r="C102" s="64" t="s">
        <v>40</v>
      </c>
      <c r="D102" s="64" t="s">
        <v>104</v>
      </c>
      <c r="E102" s="65" t="s">
        <v>222</v>
      </c>
      <c r="F102" s="60">
        <f t="shared" si="3"/>
        <v>23000000</v>
      </c>
      <c r="G102" s="12">
        <v>0</v>
      </c>
      <c r="H102" s="12">
        <v>0</v>
      </c>
      <c r="I102" s="12">
        <v>0</v>
      </c>
      <c r="J102" s="12">
        <v>23000000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1" t="s">
        <v>344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</row>
    <row r="103" spans="1:88" s="8" customFormat="1" ht="72" x14ac:dyDescent="0.2">
      <c r="A103" s="63" t="s">
        <v>309</v>
      </c>
      <c r="B103" s="66" t="s">
        <v>327</v>
      </c>
      <c r="C103" s="64" t="s">
        <v>40</v>
      </c>
      <c r="D103" s="64" t="s">
        <v>104</v>
      </c>
      <c r="E103" s="65" t="s">
        <v>223</v>
      </c>
      <c r="F103" s="60">
        <f t="shared" si="3"/>
        <v>12000000</v>
      </c>
      <c r="G103" s="12">
        <v>0</v>
      </c>
      <c r="H103" s="12">
        <v>0</v>
      </c>
      <c r="I103" s="12">
        <v>0</v>
      </c>
      <c r="J103" s="12">
        <v>12000000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1" t="s">
        <v>344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</row>
    <row r="104" spans="1:88" s="8" customFormat="1" ht="72" x14ac:dyDescent="0.2">
      <c r="A104" s="63" t="s">
        <v>309</v>
      </c>
      <c r="B104" s="66" t="s">
        <v>327</v>
      </c>
      <c r="C104" s="64" t="s">
        <v>40</v>
      </c>
      <c r="D104" s="64" t="s">
        <v>104</v>
      </c>
      <c r="E104" s="65" t="s">
        <v>224</v>
      </c>
      <c r="F104" s="60">
        <f t="shared" si="3"/>
        <v>40000000</v>
      </c>
      <c r="G104" s="12">
        <v>0</v>
      </c>
      <c r="H104" s="12">
        <v>0</v>
      </c>
      <c r="I104" s="12">
        <v>0</v>
      </c>
      <c r="J104" s="12">
        <v>20000000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20000000</v>
      </c>
      <c r="Q104" s="11" t="s">
        <v>344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</row>
    <row r="105" spans="1:88" s="8" customFormat="1" ht="72" x14ac:dyDescent="0.2">
      <c r="A105" s="63" t="s">
        <v>309</v>
      </c>
      <c r="B105" s="66" t="s">
        <v>327</v>
      </c>
      <c r="C105" s="64" t="s">
        <v>40</v>
      </c>
      <c r="D105" s="64" t="s">
        <v>104</v>
      </c>
      <c r="E105" s="65" t="s">
        <v>225</v>
      </c>
      <c r="F105" s="60">
        <f t="shared" si="3"/>
        <v>60000000</v>
      </c>
      <c r="G105" s="12">
        <v>0</v>
      </c>
      <c r="H105" s="12">
        <v>0</v>
      </c>
      <c r="I105" s="12">
        <v>0</v>
      </c>
      <c r="J105" s="12">
        <v>40000000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20000000</v>
      </c>
      <c r="Q105" s="11" t="s">
        <v>344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</row>
    <row r="106" spans="1:88" s="8" customFormat="1" ht="72" x14ac:dyDescent="0.2">
      <c r="A106" s="63" t="s">
        <v>309</v>
      </c>
      <c r="B106" s="66" t="s">
        <v>327</v>
      </c>
      <c r="C106" s="64" t="s">
        <v>40</v>
      </c>
      <c r="D106" s="64" t="s">
        <v>104</v>
      </c>
      <c r="E106" s="65" t="s">
        <v>226</v>
      </c>
      <c r="F106" s="60">
        <f t="shared" si="3"/>
        <v>30000000</v>
      </c>
      <c r="G106" s="12">
        <v>0</v>
      </c>
      <c r="H106" s="12">
        <v>0</v>
      </c>
      <c r="I106" s="12">
        <v>0</v>
      </c>
      <c r="J106" s="12">
        <v>30000000</v>
      </c>
      <c r="K106" s="12">
        <v>0</v>
      </c>
      <c r="L106" s="12">
        <v>0</v>
      </c>
      <c r="M106" s="12">
        <v>0</v>
      </c>
      <c r="N106" s="12"/>
      <c r="O106" s="12">
        <v>0</v>
      </c>
      <c r="P106" s="12">
        <v>0</v>
      </c>
      <c r="Q106" s="11" t="s">
        <v>344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</row>
    <row r="107" spans="1:88" s="8" customFormat="1" ht="72" x14ac:dyDescent="0.2">
      <c r="A107" s="63" t="s">
        <v>309</v>
      </c>
      <c r="B107" s="66" t="s">
        <v>327</v>
      </c>
      <c r="C107" s="64" t="s">
        <v>40</v>
      </c>
      <c r="D107" s="64" t="s">
        <v>104</v>
      </c>
      <c r="E107" s="65" t="s">
        <v>227</v>
      </c>
      <c r="F107" s="60">
        <f t="shared" si="3"/>
        <v>30000000</v>
      </c>
      <c r="G107" s="12">
        <v>0</v>
      </c>
      <c r="H107" s="12">
        <v>0</v>
      </c>
      <c r="I107" s="12">
        <v>0</v>
      </c>
      <c r="J107" s="12">
        <v>30000000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1" t="s">
        <v>344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</row>
    <row r="108" spans="1:88" s="8" customFormat="1" ht="72" x14ac:dyDescent="0.2">
      <c r="A108" s="63" t="s">
        <v>309</v>
      </c>
      <c r="B108" s="66" t="s">
        <v>327</v>
      </c>
      <c r="C108" s="64" t="s">
        <v>40</v>
      </c>
      <c r="D108" s="64" t="s">
        <v>104</v>
      </c>
      <c r="E108" s="65" t="s">
        <v>228</v>
      </c>
      <c r="F108" s="60">
        <f t="shared" si="3"/>
        <v>145000000</v>
      </c>
      <c r="G108" s="12">
        <v>0</v>
      </c>
      <c r="H108" s="12">
        <v>120000000</v>
      </c>
      <c r="I108" s="12">
        <v>0</v>
      </c>
      <c r="J108" s="12">
        <v>25000000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1" t="s">
        <v>344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</row>
    <row r="109" spans="1:88" s="8" customFormat="1" ht="72" x14ac:dyDescent="0.2">
      <c r="A109" s="63" t="s">
        <v>309</v>
      </c>
      <c r="B109" s="66" t="s">
        <v>327</v>
      </c>
      <c r="C109" s="64" t="s">
        <v>40</v>
      </c>
      <c r="D109" s="64" t="s">
        <v>104</v>
      </c>
      <c r="E109" s="65" t="s">
        <v>229</v>
      </c>
      <c r="F109" s="60">
        <f t="shared" si="3"/>
        <v>132000000</v>
      </c>
      <c r="G109" s="12">
        <v>0</v>
      </c>
      <c r="H109" s="12">
        <v>50000000</v>
      </c>
      <c r="I109" s="12">
        <v>0</v>
      </c>
      <c r="J109" s="12">
        <v>53000000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29000000</v>
      </c>
      <c r="Q109" s="11" t="s">
        <v>344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</row>
    <row r="110" spans="1:88" s="8" customFormat="1" ht="72" x14ac:dyDescent="0.2">
      <c r="A110" s="63" t="s">
        <v>309</v>
      </c>
      <c r="B110" s="66" t="s">
        <v>327</v>
      </c>
      <c r="C110" s="64" t="s">
        <v>40</v>
      </c>
      <c r="D110" s="64" t="s">
        <v>104</v>
      </c>
      <c r="E110" s="65" t="s">
        <v>230</v>
      </c>
      <c r="F110" s="60">
        <f t="shared" si="3"/>
        <v>60000000</v>
      </c>
      <c r="G110" s="12">
        <v>0</v>
      </c>
      <c r="H110" s="12">
        <v>0</v>
      </c>
      <c r="I110" s="12">
        <v>0</v>
      </c>
      <c r="J110" s="12">
        <v>60000000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1" t="s">
        <v>344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</row>
    <row r="111" spans="1:88" s="8" customFormat="1" ht="72" x14ac:dyDescent="0.2">
      <c r="A111" s="63" t="s">
        <v>309</v>
      </c>
      <c r="B111" s="66" t="s">
        <v>327</v>
      </c>
      <c r="C111" s="64" t="s">
        <v>40</v>
      </c>
      <c r="D111" s="64" t="s">
        <v>105</v>
      </c>
      <c r="E111" s="65" t="s">
        <v>231</v>
      </c>
      <c r="F111" s="60">
        <f t="shared" si="3"/>
        <v>60000000</v>
      </c>
      <c r="G111" s="12">
        <v>0</v>
      </c>
      <c r="H111" s="12">
        <v>0</v>
      </c>
      <c r="I111" s="12">
        <v>0</v>
      </c>
      <c r="J111" s="12">
        <v>60000000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1" t="s">
        <v>293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</row>
    <row r="112" spans="1:88" s="8" customFormat="1" ht="72" x14ac:dyDescent="0.2">
      <c r="A112" s="63" t="s">
        <v>309</v>
      </c>
      <c r="B112" s="66" t="s">
        <v>327</v>
      </c>
      <c r="C112" s="64" t="s">
        <v>40</v>
      </c>
      <c r="D112" s="64" t="s">
        <v>105</v>
      </c>
      <c r="E112" s="65" t="s">
        <v>352</v>
      </c>
      <c r="F112" s="60">
        <f t="shared" si="3"/>
        <v>530000000</v>
      </c>
      <c r="G112" s="12">
        <v>50000000</v>
      </c>
      <c r="H112" s="12">
        <v>380000000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100000000</v>
      </c>
      <c r="Q112" s="11" t="s">
        <v>293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</row>
    <row r="113" spans="1:88" s="8" customFormat="1" ht="72" x14ac:dyDescent="0.2">
      <c r="A113" s="63" t="s">
        <v>309</v>
      </c>
      <c r="B113" s="66" t="s">
        <v>327</v>
      </c>
      <c r="C113" s="64" t="s">
        <v>40</v>
      </c>
      <c r="D113" s="64" t="s">
        <v>105</v>
      </c>
      <c r="E113" s="65" t="s">
        <v>351</v>
      </c>
      <c r="F113" s="60">
        <f t="shared" si="3"/>
        <v>1025000000</v>
      </c>
      <c r="G113" s="12">
        <v>0</v>
      </c>
      <c r="H113" s="12">
        <v>0</v>
      </c>
      <c r="I113" s="12">
        <v>0</v>
      </c>
      <c r="J113" s="12">
        <v>1025000000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1" t="s">
        <v>293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</row>
    <row r="114" spans="1:88" s="8" customFormat="1" ht="72" x14ac:dyDescent="0.2">
      <c r="A114" s="63" t="s">
        <v>309</v>
      </c>
      <c r="B114" s="66" t="s">
        <v>327</v>
      </c>
      <c r="C114" s="64" t="s">
        <v>40</v>
      </c>
      <c r="D114" s="64" t="s">
        <v>106</v>
      </c>
      <c r="E114" s="65" t="s">
        <v>232</v>
      </c>
      <c r="F114" s="60">
        <f t="shared" si="3"/>
        <v>115000000</v>
      </c>
      <c r="G114" s="12">
        <v>0</v>
      </c>
      <c r="H114" s="12">
        <v>0</v>
      </c>
      <c r="I114" s="12">
        <v>0</v>
      </c>
      <c r="J114" s="12">
        <v>100000000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15000000</v>
      </c>
      <c r="Q114" s="11" t="s">
        <v>293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</row>
    <row r="115" spans="1:88" s="8" customFormat="1" ht="72" x14ac:dyDescent="0.2">
      <c r="A115" s="63" t="s">
        <v>309</v>
      </c>
      <c r="B115" s="66" t="s">
        <v>327</v>
      </c>
      <c r="C115" s="64" t="s">
        <v>40</v>
      </c>
      <c r="D115" s="64" t="s">
        <v>107</v>
      </c>
      <c r="E115" s="65" t="s">
        <v>233</v>
      </c>
      <c r="F115" s="60">
        <f t="shared" si="3"/>
        <v>87037000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24875000</v>
      </c>
      <c r="O115" s="12">
        <v>0</v>
      </c>
      <c r="P115" s="12">
        <v>62162000</v>
      </c>
      <c r="Q115" s="11" t="s">
        <v>293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</row>
    <row r="116" spans="1:88" s="8" customFormat="1" ht="85.5" x14ac:dyDescent="0.2">
      <c r="A116" s="63" t="s">
        <v>309</v>
      </c>
      <c r="B116" s="66" t="s">
        <v>327</v>
      </c>
      <c r="C116" s="64" t="s">
        <v>41</v>
      </c>
      <c r="D116" s="64" t="s">
        <v>108</v>
      </c>
      <c r="E116" s="65" t="s">
        <v>234</v>
      </c>
      <c r="F116" s="60">
        <f t="shared" si="3"/>
        <v>24453000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24453000</v>
      </c>
      <c r="Q116" s="11" t="s">
        <v>344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</row>
    <row r="117" spans="1:88" s="8" customFormat="1" ht="72" x14ac:dyDescent="0.2">
      <c r="A117" s="63" t="s">
        <v>309</v>
      </c>
      <c r="B117" s="66" t="s">
        <v>327</v>
      </c>
      <c r="C117" s="64" t="s">
        <v>42</v>
      </c>
      <c r="D117" s="64" t="s">
        <v>109</v>
      </c>
      <c r="E117" s="65" t="s">
        <v>235</v>
      </c>
      <c r="F117" s="60">
        <f t="shared" si="3"/>
        <v>22712000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22712000</v>
      </c>
      <c r="O117" s="12">
        <v>0</v>
      </c>
      <c r="P117" s="12">
        <v>0</v>
      </c>
      <c r="Q117" s="11" t="s">
        <v>293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</row>
    <row r="118" spans="1:88" s="8" customFormat="1" ht="85.5" x14ac:dyDescent="0.2">
      <c r="A118" s="63" t="s">
        <v>309</v>
      </c>
      <c r="B118" s="66" t="s">
        <v>327</v>
      </c>
      <c r="C118" s="64" t="s">
        <v>43</v>
      </c>
      <c r="D118" s="64" t="s">
        <v>110</v>
      </c>
      <c r="E118" s="65" t="s">
        <v>236</v>
      </c>
      <c r="F118" s="60">
        <f t="shared" si="3"/>
        <v>22712000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22712000</v>
      </c>
      <c r="O118" s="12">
        <v>0</v>
      </c>
      <c r="P118" s="12">
        <v>0</v>
      </c>
      <c r="Q118" s="11" t="s">
        <v>293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</row>
    <row r="119" spans="1:88" s="8" customFormat="1" ht="72" x14ac:dyDescent="0.2">
      <c r="A119" s="63" t="s">
        <v>309</v>
      </c>
      <c r="B119" s="66" t="s">
        <v>327</v>
      </c>
      <c r="C119" s="64" t="s">
        <v>44</v>
      </c>
      <c r="D119" s="64" t="s">
        <v>111</v>
      </c>
      <c r="E119" s="65" t="s">
        <v>237</v>
      </c>
      <c r="F119" s="60">
        <f t="shared" si="3"/>
        <v>200721408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145043408</v>
      </c>
      <c r="O119" s="12">
        <v>0</v>
      </c>
      <c r="P119" s="12">
        <v>55678000</v>
      </c>
      <c r="Q119" s="11" t="s">
        <v>293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</row>
    <row r="120" spans="1:88" s="8" customFormat="1" ht="84" x14ac:dyDescent="0.2">
      <c r="A120" s="63" t="s">
        <v>310</v>
      </c>
      <c r="B120" s="66" t="s">
        <v>328</v>
      </c>
      <c r="C120" s="64" t="s">
        <v>45</v>
      </c>
      <c r="D120" s="64" t="s">
        <v>112</v>
      </c>
      <c r="E120" s="65" t="s">
        <v>238</v>
      </c>
      <c r="F120" s="60">
        <f t="shared" si="3"/>
        <v>21632000</v>
      </c>
      <c r="G120" s="12">
        <v>0</v>
      </c>
      <c r="H120" s="12">
        <v>0</v>
      </c>
      <c r="I120" s="12">
        <v>21632000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" t="s">
        <v>292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</row>
    <row r="121" spans="1:88" s="8" customFormat="1" ht="84" x14ac:dyDescent="0.2">
      <c r="A121" s="63" t="s">
        <v>310</v>
      </c>
      <c r="B121" s="66" t="s">
        <v>328</v>
      </c>
      <c r="C121" s="64" t="s">
        <v>45</v>
      </c>
      <c r="D121" s="64" t="s">
        <v>112</v>
      </c>
      <c r="E121" s="65" t="s">
        <v>239</v>
      </c>
      <c r="F121" s="60">
        <f t="shared" si="3"/>
        <v>438156800</v>
      </c>
      <c r="G121" s="12">
        <v>0</v>
      </c>
      <c r="H121" s="12">
        <v>0</v>
      </c>
      <c r="I121" s="12">
        <v>438156800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1" t="s">
        <v>292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</row>
    <row r="122" spans="1:88" s="8" customFormat="1" ht="84" x14ac:dyDescent="0.2">
      <c r="A122" s="63" t="s">
        <v>310</v>
      </c>
      <c r="B122" s="66" t="s">
        <v>328</v>
      </c>
      <c r="C122" s="64" t="s">
        <v>45</v>
      </c>
      <c r="D122" s="64" t="s">
        <v>112</v>
      </c>
      <c r="E122" s="65" t="s">
        <v>240</v>
      </c>
      <c r="F122" s="60">
        <f t="shared" si="3"/>
        <v>46508800</v>
      </c>
      <c r="G122" s="12">
        <v>0</v>
      </c>
      <c r="H122" s="12">
        <v>0</v>
      </c>
      <c r="I122" s="12">
        <v>46508800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" t="s">
        <v>292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</row>
    <row r="123" spans="1:88" s="8" customFormat="1" ht="84" x14ac:dyDescent="0.2">
      <c r="A123" s="63" t="s">
        <v>310</v>
      </c>
      <c r="B123" s="66" t="s">
        <v>328</v>
      </c>
      <c r="C123" s="64" t="s">
        <v>45</v>
      </c>
      <c r="D123" s="64" t="s">
        <v>112</v>
      </c>
      <c r="E123" s="65" t="s">
        <v>241</v>
      </c>
      <c r="F123" s="60">
        <f t="shared" si="3"/>
        <v>55702400</v>
      </c>
      <c r="G123" s="12">
        <v>0</v>
      </c>
      <c r="H123" s="12">
        <v>0</v>
      </c>
      <c r="I123" s="12">
        <v>55702400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1" t="s">
        <v>292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</row>
    <row r="124" spans="1:88" s="8" customFormat="1" ht="128.25" x14ac:dyDescent="0.2">
      <c r="A124" s="63" t="s">
        <v>310</v>
      </c>
      <c r="B124" s="66" t="s">
        <v>328</v>
      </c>
      <c r="C124" s="64" t="s">
        <v>46</v>
      </c>
      <c r="D124" s="64" t="s">
        <v>113</v>
      </c>
      <c r="E124" s="65" t="s">
        <v>371</v>
      </c>
      <c r="F124" s="60">
        <f t="shared" si="3"/>
        <v>89344000</v>
      </c>
      <c r="G124" s="12">
        <v>0</v>
      </c>
      <c r="H124" s="12">
        <v>89344000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1" t="s">
        <v>294</v>
      </c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</row>
    <row r="125" spans="1:88" s="8" customFormat="1" ht="142.5" x14ac:dyDescent="0.2">
      <c r="A125" s="63" t="s">
        <v>310</v>
      </c>
      <c r="B125" s="66" t="s">
        <v>328</v>
      </c>
      <c r="C125" s="64" t="s">
        <v>46</v>
      </c>
      <c r="D125" s="64" t="s">
        <v>113</v>
      </c>
      <c r="E125" s="65" t="s">
        <v>372</v>
      </c>
      <c r="F125" s="60">
        <f t="shared" si="3"/>
        <v>396000000</v>
      </c>
      <c r="G125" s="12">
        <v>0</v>
      </c>
      <c r="H125" s="12">
        <v>69000000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327000000</v>
      </c>
      <c r="Q125" s="11" t="s">
        <v>294</v>
      </c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</row>
    <row r="126" spans="1:88" s="8" customFormat="1" ht="128.25" x14ac:dyDescent="0.2">
      <c r="A126" s="63" t="s">
        <v>310</v>
      </c>
      <c r="B126" s="66" t="s">
        <v>328</v>
      </c>
      <c r="C126" s="64" t="s">
        <v>46</v>
      </c>
      <c r="D126" s="64" t="s">
        <v>113</v>
      </c>
      <c r="E126" s="65" t="s">
        <v>373</v>
      </c>
      <c r="F126" s="60">
        <f t="shared" si="3"/>
        <v>204000000</v>
      </c>
      <c r="G126" s="12">
        <v>0</v>
      </c>
      <c r="H126" s="12">
        <v>181000000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23000000</v>
      </c>
      <c r="Q126" s="11" t="s">
        <v>294</v>
      </c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</row>
    <row r="127" spans="1:88" s="8" customFormat="1" ht="84" x14ac:dyDescent="0.2">
      <c r="A127" s="63" t="s">
        <v>310</v>
      </c>
      <c r="B127" s="66" t="s">
        <v>328</v>
      </c>
      <c r="C127" s="64" t="s">
        <v>46</v>
      </c>
      <c r="D127" s="64" t="s">
        <v>113</v>
      </c>
      <c r="E127" s="70" t="s">
        <v>242</v>
      </c>
      <c r="F127" s="60">
        <f t="shared" si="3"/>
        <v>250000000</v>
      </c>
      <c r="G127" s="12">
        <v>0</v>
      </c>
      <c r="H127" s="12">
        <v>200000000</v>
      </c>
      <c r="I127" s="12">
        <v>0</v>
      </c>
      <c r="J127" s="12">
        <v>0</v>
      </c>
      <c r="K127" s="12">
        <v>0</v>
      </c>
      <c r="L127" s="12">
        <v>50000000</v>
      </c>
      <c r="M127" s="12">
        <v>0</v>
      </c>
      <c r="N127" s="12">
        <v>0</v>
      </c>
      <c r="O127" s="12">
        <v>0</v>
      </c>
      <c r="P127" s="12">
        <v>0</v>
      </c>
      <c r="Q127" s="11" t="s">
        <v>287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</row>
    <row r="128" spans="1:88" s="8" customFormat="1" ht="114" x14ac:dyDescent="0.2">
      <c r="A128" s="63" t="s">
        <v>311</v>
      </c>
      <c r="B128" s="66" t="s">
        <v>328</v>
      </c>
      <c r="C128" s="64" t="s">
        <v>47</v>
      </c>
      <c r="D128" s="64" t="s">
        <v>114</v>
      </c>
      <c r="E128" s="65" t="s">
        <v>273</v>
      </c>
      <c r="F128" s="60">
        <f t="shared" si="3"/>
        <v>107000000</v>
      </c>
      <c r="G128" s="12">
        <v>0</v>
      </c>
      <c r="H128" s="12">
        <v>107000000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1" t="s">
        <v>294</v>
      </c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</row>
    <row r="129" spans="1:88" s="8" customFormat="1" ht="114" x14ac:dyDescent="0.2">
      <c r="A129" s="63" t="s">
        <v>311</v>
      </c>
      <c r="B129" s="66" t="s">
        <v>328</v>
      </c>
      <c r="C129" s="64" t="s">
        <v>47</v>
      </c>
      <c r="D129" s="64" t="s">
        <v>114</v>
      </c>
      <c r="E129" s="65" t="s">
        <v>274</v>
      </c>
      <c r="F129" s="60">
        <f t="shared" si="3"/>
        <v>46000000</v>
      </c>
      <c r="G129" s="12">
        <v>0</v>
      </c>
      <c r="H129" s="12">
        <v>46000000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1" t="s">
        <v>294</v>
      </c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</row>
    <row r="130" spans="1:88" s="8" customFormat="1" ht="72" x14ac:dyDescent="0.2">
      <c r="A130" s="63" t="s">
        <v>312</v>
      </c>
      <c r="B130" s="66" t="s">
        <v>329</v>
      </c>
      <c r="C130" s="64" t="s">
        <v>48</v>
      </c>
      <c r="D130" s="64" t="s">
        <v>115</v>
      </c>
      <c r="E130" s="65" t="s">
        <v>243</v>
      </c>
      <c r="F130" s="60">
        <f t="shared" si="3"/>
        <v>325000000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110000000</v>
      </c>
      <c r="M130" s="12">
        <v>0</v>
      </c>
      <c r="N130" s="12">
        <v>215000000</v>
      </c>
      <c r="O130" s="12">
        <v>0</v>
      </c>
      <c r="P130" s="12">
        <v>0</v>
      </c>
      <c r="Q130" s="11" t="s">
        <v>295</v>
      </c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</row>
    <row r="131" spans="1:88" s="8" customFormat="1" ht="72" x14ac:dyDescent="0.2">
      <c r="A131" s="63" t="s">
        <v>312</v>
      </c>
      <c r="B131" s="66" t="s">
        <v>329</v>
      </c>
      <c r="C131" s="64" t="s">
        <v>48</v>
      </c>
      <c r="D131" s="64" t="s">
        <v>115</v>
      </c>
      <c r="E131" s="65" t="s">
        <v>244</v>
      </c>
      <c r="F131" s="60">
        <f t="shared" si="3"/>
        <v>41100000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41100000</v>
      </c>
      <c r="M131" s="12">
        <v>0</v>
      </c>
      <c r="N131" s="12">
        <v>0</v>
      </c>
      <c r="O131" s="12">
        <v>0</v>
      </c>
      <c r="P131" s="12">
        <v>0</v>
      </c>
      <c r="Q131" s="11" t="s">
        <v>295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</row>
    <row r="132" spans="1:88" s="8" customFormat="1" ht="72" x14ac:dyDescent="0.2">
      <c r="A132" s="63" t="s">
        <v>312</v>
      </c>
      <c r="B132" s="66" t="s">
        <v>329</v>
      </c>
      <c r="C132" s="64" t="s">
        <v>48</v>
      </c>
      <c r="D132" s="64" t="s">
        <v>115</v>
      </c>
      <c r="E132" s="65" t="s">
        <v>245</v>
      </c>
      <c r="F132" s="60">
        <f t="shared" si="3"/>
        <v>60000000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60000000</v>
      </c>
      <c r="M132" s="12">
        <v>0</v>
      </c>
      <c r="N132" s="12">
        <v>0</v>
      </c>
      <c r="O132" s="12">
        <v>0</v>
      </c>
      <c r="P132" s="12">
        <v>0</v>
      </c>
      <c r="Q132" s="11" t="s">
        <v>295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</row>
    <row r="133" spans="1:88" s="8" customFormat="1" ht="72" x14ac:dyDescent="0.2">
      <c r="A133" s="63" t="s">
        <v>312</v>
      </c>
      <c r="B133" s="66" t="s">
        <v>329</v>
      </c>
      <c r="C133" s="64" t="s">
        <v>48</v>
      </c>
      <c r="D133" s="64" t="s">
        <v>116</v>
      </c>
      <c r="E133" s="65" t="s">
        <v>246</v>
      </c>
      <c r="F133" s="60">
        <f t="shared" si="3"/>
        <v>110000000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90000000</v>
      </c>
      <c r="M133" s="12">
        <v>0</v>
      </c>
      <c r="N133" s="12">
        <v>20000000</v>
      </c>
      <c r="O133" s="12">
        <v>0</v>
      </c>
      <c r="P133" s="12">
        <v>0</v>
      </c>
      <c r="Q133" s="11" t="s">
        <v>295</v>
      </c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</row>
    <row r="134" spans="1:88" s="8" customFormat="1" ht="72" x14ac:dyDescent="0.2">
      <c r="A134" s="63" t="s">
        <v>312</v>
      </c>
      <c r="B134" s="66" t="s">
        <v>329</v>
      </c>
      <c r="C134" s="64" t="s">
        <v>48</v>
      </c>
      <c r="D134" s="64" t="s">
        <v>116</v>
      </c>
      <c r="E134" s="65" t="s">
        <v>247</v>
      </c>
      <c r="F134" s="60">
        <f t="shared" si="3"/>
        <v>100000000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100000000</v>
      </c>
      <c r="M134" s="12">
        <v>0</v>
      </c>
      <c r="N134" s="12">
        <v>0</v>
      </c>
      <c r="O134" s="12">
        <v>0</v>
      </c>
      <c r="P134" s="12">
        <v>0</v>
      </c>
      <c r="Q134" s="11" t="s">
        <v>295</v>
      </c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</row>
    <row r="135" spans="1:88" s="8" customFormat="1" ht="72" x14ac:dyDescent="0.2">
      <c r="A135" s="63" t="s">
        <v>312</v>
      </c>
      <c r="B135" s="66" t="s">
        <v>329</v>
      </c>
      <c r="C135" s="64" t="s">
        <v>48</v>
      </c>
      <c r="D135" s="64" t="s">
        <v>117</v>
      </c>
      <c r="E135" s="65" t="s">
        <v>248</v>
      </c>
      <c r="F135" s="60">
        <f t="shared" si="3"/>
        <v>693490000</v>
      </c>
      <c r="G135" s="12">
        <v>83430000</v>
      </c>
      <c r="H135" s="12">
        <v>183000000</v>
      </c>
      <c r="I135" s="12">
        <v>0</v>
      </c>
      <c r="J135" s="12">
        <v>0</v>
      </c>
      <c r="K135" s="12">
        <v>0</v>
      </c>
      <c r="L135" s="12">
        <v>307060000</v>
      </c>
      <c r="M135" s="12">
        <v>0</v>
      </c>
      <c r="N135" s="12">
        <v>20000000</v>
      </c>
      <c r="O135" s="12">
        <v>0</v>
      </c>
      <c r="P135" s="12">
        <v>100000000</v>
      </c>
      <c r="Q135" s="11" t="s">
        <v>295</v>
      </c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</row>
    <row r="136" spans="1:88" s="8" customFormat="1" ht="72" x14ac:dyDescent="0.2">
      <c r="A136" s="63" t="s">
        <v>312</v>
      </c>
      <c r="B136" s="66" t="s">
        <v>329</v>
      </c>
      <c r="C136" s="64" t="s">
        <v>48</v>
      </c>
      <c r="D136" s="64" t="s">
        <v>118</v>
      </c>
      <c r="E136" s="65" t="s">
        <v>249</v>
      </c>
      <c r="F136" s="60">
        <f t="shared" si="3"/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1" t="s">
        <v>295</v>
      </c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</row>
    <row r="137" spans="1:88" s="8" customFormat="1" ht="72" x14ac:dyDescent="0.2">
      <c r="A137" s="63" t="s">
        <v>312</v>
      </c>
      <c r="B137" s="66" t="s">
        <v>329</v>
      </c>
      <c r="C137" s="64" t="s">
        <v>48</v>
      </c>
      <c r="D137" s="64" t="s">
        <v>118</v>
      </c>
      <c r="E137" s="65" t="s">
        <v>250</v>
      </c>
      <c r="F137" s="60">
        <f t="shared" si="3"/>
        <v>20000000</v>
      </c>
      <c r="G137" s="12">
        <v>0</v>
      </c>
      <c r="H137" s="12">
        <v>20000000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1" t="s">
        <v>295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</row>
    <row r="138" spans="1:88" s="8" customFormat="1" ht="72" x14ac:dyDescent="0.2">
      <c r="A138" s="63" t="s">
        <v>312</v>
      </c>
      <c r="B138" s="66" t="s">
        <v>329</v>
      </c>
      <c r="C138" s="64" t="s">
        <v>48</v>
      </c>
      <c r="D138" s="64" t="s">
        <v>118</v>
      </c>
      <c r="E138" s="65" t="s">
        <v>251</v>
      </c>
      <c r="F138" s="60">
        <f t="shared" si="3"/>
        <v>15000000</v>
      </c>
      <c r="G138" s="12">
        <v>0</v>
      </c>
      <c r="H138" s="12">
        <v>15000000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1" t="s">
        <v>295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</row>
    <row r="139" spans="1:88" s="8" customFormat="1" ht="60" x14ac:dyDescent="0.2">
      <c r="A139" s="63" t="s">
        <v>313</v>
      </c>
      <c r="B139" s="66" t="s">
        <v>321</v>
      </c>
      <c r="C139" s="64" t="s">
        <v>345</v>
      </c>
      <c r="D139" s="64" t="s">
        <v>346</v>
      </c>
      <c r="E139" s="65" t="s">
        <v>252</v>
      </c>
      <c r="F139" s="60">
        <f t="shared" si="3"/>
        <v>514500000</v>
      </c>
      <c r="G139" s="12">
        <v>250500000</v>
      </c>
      <c r="H139" s="12">
        <v>25720000</v>
      </c>
      <c r="I139" s="12">
        <v>0</v>
      </c>
      <c r="J139" s="12">
        <v>0</v>
      </c>
      <c r="K139" s="12">
        <v>0</v>
      </c>
      <c r="L139" s="12">
        <v>227280000</v>
      </c>
      <c r="M139" s="12">
        <v>0</v>
      </c>
      <c r="N139" s="12">
        <v>0</v>
      </c>
      <c r="O139" s="12">
        <v>0</v>
      </c>
      <c r="P139" s="12">
        <v>11000000</v>
      </c>
      <c r="Q139" s="11" t="s">
        <v>284</v>
      </c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</row>
    <row r="140" spans="1:88" s="8" customFormat="1" ht="60" x14ac:dyDescent="0.2">
      <c r="A140" s="63" t="s">
        <v>313</v>
      </c>
      <c r="B140" s="66" t="s">
        <v>321</v>
      </c>
      <c r="C140" s="64" t="s">
        <v>345</v>
      </c>
      <c r="D140" s="64" t="s">
        <v>346</v>
      </c>
      <c r="E140" s="65" t="s">
        <v>253</v>
      </c>
      <c r="F140" s="60">
        <f t="shared" si="3"/>
        <v>637220000</v>
      </c>
      <c r="G140" s="12">
        <v>454500000</v>
      </c>
      <c r="H140" s="12">
        <v>0</v>
      </c>
      <c r="I140" s="12">
        <v>0</v>
      </c>
      <c r="J140" s="12">
        <v>0</v>
      </c>
      <c r="K140" s="12">
        <v>0</v>
      </c>
      <c r="L140" s="12">
        <v>132720000</v>
      </c>
      <c r="M140" s="12">
        <v>0</v>
      </c>
      <c r="N140" s="12">
        <v>0</v>
      </c>
      <c r="O140" s="12">
        <v>0</v>
      </c>
      <c r="P140" s="12">
        <v>50000000</v>
      </c>
      <c r="Q140" s="11" t="s">
        <v>284</v>
      </c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</row>
    <row r="141" spans="1:88" s="8" customFormat="1" ht="99.75" x14ac:dyDescent="0.2">
      <c r="A141" s="63" t="s">
        <v>313</v>
      </c>
      <c r="B141" s="66" t="s">
        <v>321</v>
      </c>
      <c r="C141" s="64" t="s">
        <v>345</v>
      </c>
      <c r="D141" s="64" t="s">
        <v>119</v>
      </c>
      <c r="E141" s="65" t="s">
        <v>347</v>
      </c>
      <c r="F141" s="60">
        <f t="shared" si="3"/>
        <v>115000000</v>
      </c>
      <c r="G141" s="12">
        <v>65000000</v>
      </c>
      <c r="H141" s="12">
        <v>0</v>
      </c>
      <c r="I141" s="12">
        <v>0</v>
      </c>
      <c r="J141" s="12">
        <v>0</v>
      </c>
      <c r="K141" s="12">
        <v>0</v>
      </c>
      <c r="L141" s="12">
        <v>50000000</v>
      </c>
      <c r="M141" s="12">
        <v>0</v>
      </c>
      <c r="N141" s="12">
        <v>0</v>
      </c>
      <c r="O141" s="12">
        <v>0</v>
      </c>
      <c r="P141" s="12">
        <v>0</v>
      </c>
      <c r="Q141" s="11" t="s">
        <v>284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</row>
    <row r="142" spans="1:88" s="8" customFormat="1" ht="60" x14ac:dyDescent="0.2">
      <c r="A142" s="63" t="s">
        <v>313</v>
      </c>
      <c r="B142" s="66" t="s">
        <v>321</v>
      </c>
      <c r="C142" s="64" t="s">
        <v>345</v>
      </c>
      <c r="D142" s="64" t="s">
        <v>120</v>
      </c>
      <c r="E142" s="65" t="s">
        <v>254</v>
      </c>
      <c r="F142" s="60">
        <f t="shared" si="3"/>
        <v>220000000</v>
      </c>
      <c r="G142" s="12">
        <v>220000000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1" t="s">
        <v>284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</row>
    <row r="143" spans="1:88" s="8" customFormat="1" ht="60" x14ac:dyDescent="0.2">
      <c r="A143" s="63" t="s">
        <v>313</v>
      </c>
      <c r="B143" s="66" t="s">
        <v>321</v>
      </c>
      <c r="C143" s="64" t="s">
        <v>345</v>
      </c>
      <c r="D143" s="64" t="s">
        <v>120</v>
      </c>
      <c r="E143" s="65" t="s">
        <v>255</v>
      </c>
      <c r="F143" s="60">
        <f t="shared" si="3"/>
        <v>110000000</v>
      </c>
      <c r="G143" s="12">
        <v>110000000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1" t="s">
        <v>284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</row>
    <row r="144" spans="1:88" s="8" customFormat="1" ht="99.75" x14ac:dyDescent="0.2">
      <c r="A144" s="63" t="s">
        <v>314</v>
      </c>
      <c r="B144" s="66" t="s">
        <v>330</v>
      </c>
      <c r="C144" s="64" t="s">
        <v>49</v>
      </c>
      <c r="D144" s="64" t="s">
        <v>121</v>
      </c>
      <c r="E144" s="65" t="s">
        <v>374</v>
      </c>
      <c r="F144" s="60">
        <f t="shared" si="3"/>
        <v>46824960</v>
      </c>
      <c r="G144" s="12">
        <v>0</v>
      </c>
      <c r="H144" s="12">
        <v>46824960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1" t="s">
        <v>286</v>
      </c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</row>
    <row r="145" spans="1:88" s="8" customFormat="1" ht="128.25" x14ac:dyDescent="0.2">
      <c r="A145" s="63" t="s">
        <v>314</v>
      </c>
      <c r="B145" s="66" t="s">
        <v>330</v>
      </c>
      <c r="C145" s="64" t="s">
        <v>49</v>
      </c>
      <c r="D145" s="64" t="s">
        <v>121</v>
      </c>
      <c r="E145" s="65" t="s">
        <v>375</v>
      </c>
      <c r="F145" s="60">
        <f t="shared" si="3"/>
        <v>24984960</v>
      </c>
      <c r="G145" s="12">
        <v>0</v>
      </c>
      <c r="H145" s="12">
        <v>24984960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1" t="s">
        <v>286</v>
      </c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</row>
    <row r="146" spans="1:88" s="8" customFormat="1" ht="256.5" x14ac:dyDescent="0.2">
      <c r="A146" s="63" t="s">
        <v>314</v>
      </c>
      <c r="B146" s="66" t="s">
        <v>330</v>
      </c>
      <c r="C146" s="64" t="s">
        <v>49</v>
      </c>
      <c r="D146" s="64" t="s">
        <v>122</v>
      </c>
      <c r="E146" s="65" t="s">
        <v>376</v>
      </c>
      <c r="F146" s="60">
        <f t="shared" si="3"/>
        <v>62674280</v>
      </c>
      <c r="G146" s="12">
        <v>0</v>
      </c>
      <c r="H146" s="12">
        <v>42104853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20569427</v>
      </c>
      <c r="Q146" s="11" t="s">
        <v>286</v>
      </c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</row>
    <row r="147" spans="1:88" s="8" customFormat="1" ht="342" x14ac:dyDescent="0.2">
      <c r="A147" s="63" t="s">
        <v>314</v>
      </c>
      <c r="B147" s="66" t="s">
        <v>330</v>
      </c>
      <c r="C147" s="64" t="s">
        <v>49</v>
      </c>
      <c r="D147" s="64" t="s">
        <v>123</v>
      </c>
      <c r="E147" s="65" t="s">
        <v>377</v>
      </c>
      <c r="F147" s="60">
        <f t="shared" si="3"/>
        <v>640544000</v>
      </c>
      <c r="G147" s="12">
        <v>600000000</v>
      </c>
      <c r="H147" s="12">
        <v>0</v>
      </c>
      <c r="I147" s="12">
        <v>0</v>
      </c>
      <c r="J147" s="12">
        <v>0</v>
      </c>
      <c r="K147" s="12">
        <v>0</v>
      </c>
      <c r="L147" s="12">
        <v>40544000</v>
      </c>
      <c r="M147" s="12">
        <v>0</v>
      </c>
      <c r="N147" s="12">
        <v>0</v>
      </c>
      <c r="O147" s="12">
        <v>0</v>
      </c>
      <c r="P147" s="12">
        <v>0</v>
      </c>
      <c r="Q147" s="11" t="s">
        <v>286</v>
      </c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</row>
    <row r="148" spans="1:88" s="8" customFormat="1" ht="299.25" x14ac:dyDescent="0.2">
      <c r="A148" s="63" t="s">
        <v>314</v>
      </c>
      <c r="B148" s="66" t="s">
        <v>330</v>
      </c>
      <c r="C148" s="64" t="s">
        <v>49</v>
      </c>
      <c r="D148" s="64" t="s">
        <v>123</v>
      </c>
      <c r="E148" s="65" t="s">
        <v>378</v>
      </c>
      <c r="F148" s="60">
        <f t="shared" si="3"/>
        <v>24984960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24984960</v>
      </c>
      <c r="M148" s="12">
        <v>0</v>
      </c>
      <c r="N148" s="12">
        <v>0</v>
      </c>
      <c r="O148" s="12">
        <v>0</v>
      </c>
      <c r="P148" s="12">
        <v>0</v>
      </c>
      <c r="Q148" s="11" t="s">
        <v>286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</row>
    <row r="149" spans="1:88" s="8" customFormat="1" ht="99.75" x14ac:dyDescent="0.2">
      <c r="A149" s="63" t="s">
        <v>314</v>
      </c>
      <c r="B149" s="66" t="s">
        <v>330</v>
      </c>
      <c r="C149" s="64" t="s">
        <v>49</v>
      </c>
      <c r="D149" s="64" t="s">
        <v>123</v>
      </c>
      <c r="E149" s="65" t="s">
        <v>379</v>
      </c>
      <c r="F149" s="60">
        <f t="shared" si="3"/>
        <v>81799040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81799040</v>
      </c>
      <c r="M149" s="12">
        <v>0</v>
      </c>
      <c r="N149" s="12">
        <v>0</v>
      </c>
      <c r="O149" s="12">
        <v>0</v>
      </c>
      <c r="P149" s="12">
        <v>0</v>
      </c>
      <c r="Q149" s="11" t="s">
        <v>286</v>
      </c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</row>
    <row r="150" spans="1:88" s="8" customFormat="1" ht="85.5" x14ac:dyDescent="0.2">
      <c r="A150" s="63" t="s">
        <v>314</v>
      </c>
      <c r="B150" s="66" t="s">
        <v>330</v>
      </c>
      <c r="C150" s="64" t="s">
        <v>49</v>
      </c>
      <c r="D150" s="64" t="s">
        <v>123</v>
      </c>
      <c r="E150" s="65" t="s">
        <v>380</v>
      </c>
      <c r="F150" s="60">
        <f t="shared" si="3"/>
        <v>614669972</v>
      </c>
      <c r="G150" s="12">
        <v>0</v>
      </c>
      <c r="H150" s="12">
        <v>179669972</v>
      </c>
      <c r="I150" s="12">
        <v>0</v>
      </c>
      <c r="J150" s="12">
        <v>0</v>
      </c>
      <c r="K150" s="12">
        <v>0</v>
      </c>
      <c r="L150" s="12">
        <v>435000000</v>
      </c>
      <c r="M150" s="12">
        <v>0</v>
      </c>
      <c r="N150" s="12">
        <v>0</v>
      </c>
      <c r="O150" s="12">
        <v>0</v>
      </c>
      <c r="P150" s="12">
        <v>0</v>
      </c>
      <c r="Q150" s="11" t="s">
        <v>286</v>
      </c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</row>
    <row r="151" spans="1:88" s="8" customFormat="1" ht="399" x14ac:dyDescent="0.2">
      <c r="A151" s="63" t="s">
        <v>314</v>
      </c>
      <c r="B151" s="66" t="s">
        <v>330</v>
      </c>
      <c r="C151" s="64" t="s">
        <v>49</v>
      </c>
      <c r="D151" s="64" t="s">
        <v>124</v>
      </c>
      <c r="E151" s="65" t="s">
        <v>381</v>
      </c>
      <c r="F151" s="60">
        <f t="shared" si="3"/>
        <v>827963130</v>
      </c>
      <c r="G151" s="12">
        <v>0</v>
      </c>
      <c r="H151" s="12">
        <v>827963130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1" t="s">
        <v>286</v>
      </c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</row>
    <row r="152" spans="1:88" s="8" customFormat="1" ht="142.5" x14ac:dyDescent="0.2">
      <c r="A152" s="63" t="s">
        <v>314</v>
      </c>
      <c r="B152" s="66" t="s">
        <v>330</v>
      </c>
      <c r="C152" s="64" t="s">
        <v>49</v>
      </c>
      <c r="D152" s="64" t="s">
        <v>124</v>
      </c>
      <c r="E152" s="65" t="s">
        <v>382</v>
      </c>
      <c r="F152" s="60">
        <f t="shared" si="3"/>
        <v>50869440</v>
      </c>
      <c r="G152" s="12">
        <v>0</v>
      </c>
      <c r="H152" s="12">
        <v>50869440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1" t="s">
        <v>286</v>
      </c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</row>
    <row r="153" spans="1:88" s="8" customFormat="1" ht="228" x14ac:dyDescent="0.2">
      <c r="A153" s="63" t="s">
        <v>314</v>
      </c>
      <c r="B153" s="66" t="s">
        <v>330</v>
      </c>
      <c r="C153" s="64" t="s">
        <v>49</v>
      </c>
      <c r="D153" s="64" t="s">
        <v>124</v>
      </c>
      <c r="E153" s="70" t="s">
        <v>383</v>
      </c>
      <c r="F153" s="60">
        <f t="shared" si="3"/>
        <v>23412480</v>
      </c>
      <c r="G153" s="12">
        <v>0</v>
      </c>
      <c r="H153" s="12">
        <v>23412480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1" t="s">
        <v>286</v>
      </c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</row>
    <row r="154" spans="1:88" s="8" customFormat="1" ht="85.5" x14ac:dyDescent="0.2">
      <c r="A154" s="63" t="s">
        <v>314</v>
      </c>
      <c r="B154" s="66" t="s">
        <v>330</v>
      </c>
      <c r="C154" s="64" t="s">
        <v>49</v>
      </c>
      <c r="D154" s="64" t="s">
        <v>124</v>
      </c>
      <c r="E154" s="70" t="s">
        <v>384</v>
      </c>
      <c r="F154" s="60">
        <f t="shared" si="3"/>
        <v>120993600</v>
      </c>
      <c r="G154" s="12">
        <v>0</v>
      </c>
      <c r="H154" s="12">
        <v>120993600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1" t="s">
        <v>286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</row>
    <row r="155" spans="1:88" s="8" customFormat="1" ht="60" x14ac:dyDescent="0.2">
      <c r="A155" s="63" t="s">
        <v>315</v>
      </c>
      <c r="B155" s="66" t="s">
        <v>322</v>
      </c>
      <c r="C155" s="64" t="s">
        <v>50</v>
      </c>
      <c r="D155" s="64" t="s">
        <v>125</v>
      </c>
      <c r="E155" s="70" t="s">
        <v>256</v>
      </c>
      <c r="F155" s="60">
        <f t="shared" ref="F155:F189" si="4">SUM(G155:P155)</f>
        <v>28618669</v>
      </c>
      <c r="G155" s="12">
        <v>0</v>
      </c>
      <c r="H155" s="12">
        <v>18618669</v>
      </c>
      <c r="I155" s="12">
        <v>0</v>
      </c>
      <c r="J155" s="12">
        <v>0</v>
      </c>
      <c r="K155" s="12">
        <v>0</v>
      </c>
      <c r="L155" s="12">
        <v>10000000</v>
      </c>
      <c r="M155" s="12">
        <v>0</v>
      </c>
      <c r="N155" s="12">
        <v>0</v>
      </c>
      <c r="O155" s="12">
        <v>0</v>
      </c>
      <c r="P155" s="12">
        <v>0</v>
      </c>
      <c r="Q155" s="11" t="s">
        <v>287</v>
      </c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</row>
    <row r="156" spans="1:88" s="8" customFormat="1" ht="71.25" x14ac:dyDescent="0.2">
      <c r="A156" s="63" t="s">
        <v>315</v>
      </c>
      <c r="B156" s="66" t="s">
        <v>322</v>
      </c>
      <c r="C156" s="64" t="s">
        <v>50</v>
      </c>
      <c r="D156" s="64" t="s">
        <v>125</v>
      </c>
      <c r="E156" s="65" t="s">
        <v>385</v>
      </c>
      <c r="F156" s="60">
        <f t="shared" si="4"/>
        <v>1125000000</v>
      </c>
      <c r="G156" s="12">
        <v>1125000000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1" t="s">
        <v>287</v>
      </c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</row>
    <row r="157" spans="1:88" s="8" customFormat="1" ht="72" x14ac:dyDescent="0.2">
      <c r="A157" s="63" t="s">
        <v>316</v>
      </c>
      <c r="B157" s="66" t="s">
        <v>321</v>
      </c>
      <c r="C157" s="64" t="s">
        <v>51</v>
      </c>
      <c r="D157" s="64" t="s">
        <v>126</v>
      </c>
      <c r="E157" s="65" t="s">
        <v>257</v>
      </c>
      <c r="F157" s="60">
        <f t="shared" si="4"/>
        <v>551000000</v>
      </c>
      <c r="G157" s="12">
        <v>11000000</v>
      </c>
      <c r="H157" s="12">
        <v>430000000</v>
      </c>
      <c r="I157" s="12">
        <v>0</v>
      </c>
      <c r="J157" s="12">
        <v>0</v>
      </c>
      <c r="K157" s="12">
        <v>0</v>
      </c>
      <c r="L157" s="12">
        <v>110000000</v>
      </c>
      <c r="M157" s="12">
        <v>0</v>
      </c>
      <c r="N157" s="12">
        <v>0</v>
      </c>
      <c r="O157" s="12">
        <v>0</v>
      </c>
      <c r="P157" s="12">
        <v>0</v>
      </c>
      <c r="Q157" s="11" t="s">
        <v>287</v>
      </c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</row>
    <row r="158" spans="1:88" s="8" customFormat="1" ht="72" x14ac:dyDescent="0.2">
      <c r="A158" s="63" t="s">
        <v>316</v>
      </c>
      <c r="B158" s="66" t="s">
        <v>321</v>
      </c>
      <c r="C158" s="64" t="s">
        <v>51</v>
      </c>
      <c r="D158" s="64" t="s">
        <v>126</v>
      </c>
      <c r="E158" s="70" t="s">
        <v>258</v>
      </c>
      <c r="F158" s="60">
        <f t="shared" si="4"/>
        <v>300000000</v>
      </c>
      <c r="G158" s="12">
        <v>300000000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1" t="s">
        <v>289</v>
      </c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</row>
    <row r="159" spans="1:88" s="8" customFormat="1" ht="72" x14ac:dyDescent="0.2">
      <c r="A159" s="63" t="s">
        <v>317</v>
      </c>
      <c r="B159" s="66" t="s">
        <v>331</v>
      </c>
      <c r="C159" s="64" t="s">
        <v>52</v>
      </c>
      <c r="D159" s="64" t="s">
        <v>127</v>
      </c>
      <c r="E159" s="65" t="s">
        <v>259</v>
      </c>
      <c r="F159" s="60">
        <f t="shared" si="4"/>
        <v>84589447</v>
      </c>
      <c r="G159" s="12">
        <v>0</v>
      </c>
      <c r="H159" s="12">
        <v>60000000</v>
      </c>
      <c r="I159" s="12">
        <v>0</v>
      </c>
      <c r="J159" s="12">
        <v>0</v>
      </c>
      <c r="K159" s="12">
        <v>0</v>
      </c>
      <c r="L159" s="12">
        <v>24589447</v>
      </c>
      <c r="M159" s="12">
        <v>0</v>
      </c>
      <c r="N159" s="12">
        <v>0</v>
      </c>
      <c r="O159" s="12">
        <v>0</v>
      </c>
      <c r="P159" s="12">
        <v>0</v>
      </c>
      <c r="Q159" s="15" t="s">
        <v>287</v>
      </c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</row>
    <row r="160" spans="1:88" s="8" customFormat="1" ht="72" x14ac:dyDescent="0.2">
      <c r="A160" s="63" t="s">
        <v>317</v>
      </c>
      <c r="B160" s="66" t="s">
        <v>331</v>
      </c>
      <c r="C160" s="64" t="s">
        <v>52</v>
      </c>
      <c r="D160" s="64" t="s">
        <v>127</v>
      </c>
      <c r="E160" s="65" t="s">
        <v>386</v>
      </c>
      <c r="F160" s="60">
        <f t="shared" si="4"/>
        <v>20000000</v>
      </c>
      <c r="G160" s="12">
        <v>0</v>
      </c>
      <c r="H160" s="12">
        <v>20000000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5" t="s">
        <v>287</v>
      </c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</row>
    <row r="161" spans="1:88" s="8" customFormat="1" ht="114" x14ac:dyDescent="0.2">
      <c r="A161" s="63" t="s">
        <v>317</v>
      </c>
      <c r="B161" s="66" t="s">
        <v>331</v>
      </c>
      <c r="C161" s="64" t="s">
        <v>52</v>
      </c>
      <c r="D161" s="64" t="s">
        <v>127</v>
      </c>
      <c r="E161" s="65" t="s">
        <v>387</v>
      </c>
      <c r="F161" s="60">
        <f t="shared" si="4"/>
        <v>220000000</v>
      </c>
      <c r="G161" s="12">
        <v>0</v>
      </c>
      <c r="H161" s="12">
        <v>140000000</v>
      </c>
      <c r="I161" s="12">
        <v>0</v>
      </c>
      <c r="J161" s="12">
        <v>0</v>
      </c>
      <c r="K161" s="12">
        <v>0</v>
      </c>
      <c r="L161" s="12">
        <v>80000000</v>
      </c>
      <c r="M161" s="12">
        <v>0</v>
      </c>
      <c r="N161" s="12">
        <v>0</v>
      </c>
      <c r="O161" s="12">
        <v>0</v>
      </c>
      <c r="P161" s="12">
        <v>0</v>
      </c>
      <c r="Q161" s="15" t="s">
        <v>287</v>
      </c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</row>
    <row r="162" spans="1:88" s="8" customFormat="1" ht="72" x14ac:dyDescent="0.2">
      <c r="A162" s="63" t="s">
        <v>317</v>
      </c>
      <c r="B162" s="66" t="s">
        <v>331</v>
      </c>
      <c r="C162" s="64" t="s">
        <v>52</v>
      </c>
      <c r="D162" s="64" t="s">
        <v>128</v>
      </c>
      <c r="E162" s="65" t="s">
        <v>260</v>
      </c>
      <c r="F162" s="60">
        <f t="shared" si="4"/>
        <v>10000000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10000000</v>
      </c>
      <c r="M162" s="12">
        <v>0</v>
      </c>
      <c r="N162" s="12">
        <v>0</v>
      </c>
      <c r="O162" s="12">
        <v>0</v>
      </c>
      <c r="P162" s="12">
        <v>0</v>
      </c>
      <c r="Q162" s="15" t="s">
        <v>287</v>
      </c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</row>
    <row r="163" spans="1:88" s="8" customFormat="1" ht="128.25" x14ac:dyDescent="0.2">
      <c r="A163" s="63" t="s">
        <v>317</v>
      </c>
      <c r="B163" s="66" t="s">
        <v>331</v>
      </c>
      <c r="C163" s="64" t="s">
        <v>52</v>
      </c>
      <c r="D163" s="64" t="s">
        <v>128</v>
      </c>
      <c r="E163" s="65" t="s">
        <v>261</v>
      </c>
      <c r="F163" s="60">
        <f t="shared" si="4"/>
        <v>4281300000</v>
      </c>
      <c r="G163" s="12">
        <v>3500000000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781300000</v>
      </c>
      <c r="Q163" s="15" t="s">
        <v>287</v>
      </c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</row>
    <row r="164" spans="1:88" s="8" customFormat="1" ht="142.5" x14ac:dyDescent="0.2">
      <c r="A164" s="63" t="s">
        <v>317</v>
      </c>
      <c r="B164" s="66" t="s">
        <v>331</v>
      </c>
      <c r="C164" s="64" t="s">
        <v>52</v>
      </c>
      <c r="D164" s="64" t="s">
        <v>128</v>
      </c>
      <c r="E164" s="65" t="s">
        <v>388</v>
      </c>
      <c r="F164" s="60">
        <f>SUM(G164:P164)</f>
        <v>41364960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41364960</v>
      </c>
      <c r="M164" s="12">
        <v>0</v>
      </c>
      <c r="N164" s="12">
        <v>0</v>
      </c>
      <c r="O164" s="12">
        <v>0</v>
      </c>
      <c r="P164" s="12">
        <v>0</v>
      </c>
      <c r="Q164" s="11" t="s">
        <v>286</v>
      </c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</row>
    <row r="165" spans="1:88" s="8" customFormat="1" ht="84" x14ac:dyDescent="0.2">
      <c r="A165" s="63" t="s">
        <v>318</v>
      </c>
      <c r="B165" s="66" t="s">
        <v>328</v>
      </c>
      <c r="C165" s="64" t="s">
        <v>53</v>
      </c>
      <c r="D165" s="64" t="s">
        <v>129</v>
      </c>
      <c r="E165" s="65" t="s">
        <v>389</v>
      </c>
      <c r="F165" s="60">
        <f t="shared" si="4"/>
        <v>55000000</v>
      </c>
      <c r="G165" s="12">
        <v>0</v>
      </c>
      <c r="H165" s="12">
        <v>55000000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1" t="s">
        <v>291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</row>
    <row r="166" spans="1:88" s="8" customFormat="1" ht="84" x14ac:dyDescent="0.2">
      <c r="A166" s="63" t="s">
        <v>318</v>
      </c>
      <c r="B166" s="66" t="s">
        <v>328</v>
      </c>
      <c r="C166" s="64" t="s">
        <v>53</v>
      </c>
      <c r="D166" s="64" t="s">
        <v>129</v>
      </c>
      <c r="E166" s="65" t="s">
        <v>390</v>
      </c>
      <c r="F166" s="60">
        <f t="shared" si="4"/>
        <v>287950000</v>
      </c>
      <c r="G166" s="12">
        <v>0</v>
      </c>
      <c r="H166" s="12">
        <v>47155043</v>
      </c>
      <c r="I166" s="12">
        <v>0</v>
      </c>
      <c r="J166" s="12">
        <v>0</v>
      </c>
      <c r="K166" s="12">
        <v>0</v>
      </c>
      <c r="L166" s="12">
        <v>240794957</v>
      </c>
      <c r="M166" s="12">
        <v>0</v>
      </c>
      <c r="N166" s="12">
        <v>0</v>
      </c>
      <c r="O166" s="12">
        <v>0</v>
      </c>
      <c r="P166" s="12">
        <v>0</v>
      </c>
      <c r="Q166" s="11" t="s">
        <v>291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</row>
    <row r="167" spans="1:88" s="8" customFormat="1" ht="84" x14ac:dyDescent="0.2">
      <c r="A167" s="63" t="s">
        <v>318</v>
      </c>
      <c r="B167" s="66" t="s">
        <v>328</v>
      </c>
      <c r="C167" s="64" t="s">
        <v>54</v>
      </c>
      <c r="D167" s="64" t="s">
        <v>130</v>
      </c>
      <c r="E167" s="65" t="s">
        <v>262</v>
      </c>
      <c r="F167" s="60">
        <f t="shared" si="4"/>
        <v>213000000</v>
      </c>
      <c r="G167" s="12">
        <v>0</v>
      </c>
      <c r="H167" s="12">
        <v>213000000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1" t="s">
        <v>294</v>
      </c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</row>
    <row r="168" spans="1:88" s="8" customFormat="1" ht="99.75" x14ac:dyDescent="0.2">
      <c r="A168" s="63" t="s">
        <v>318</v>
      </c>
      <c r="B168" s="66" t="s">
        <v>328</v>
      </c>
      <c r="C168" s="64" t="s">
        <v>54</v>
      </c>
      <c r="D168" s="64" t="s">
        <v>130</v>
      </c>
      <c r="E168" s="65" t="s">
        <v>275</v>
      </c>
      <c r="F168" s="60">
        <f t="shared" si="4"/>
        <v>38015040</v>
      </c>
      <c r="G168" s="12">
        <v>0</v>
      </c>
      <c r="H168" s="12">
        <v>38015040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1" t="s">
        <v>294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</row>
    <row r="169" spans="1:88" s="8" customFormat="1" ht="84" x14ac:dyDescent="0.2">
      <c r="A169" s="63" t="s">
        <v>318</v>
      </c>
      <c r="B169" s="66" t="s">
        <v>328</v>
      </c>
      <c r="C169" s="64" t="s">
        <v>54</v>
      </c>
      <c r="D169" s="64" t="s">
        <v>130</v>
      </c>
      <c r="E169" s="65" t="s">
        <v>263</v>
      </c>
      <c r="F169" s="60">
        <f t="shared" si="4"/>
        <v>28600000</v>
      </c>
      <c r="G169" s="12">
        <v>0</v>
      </c>
      <c r="H169" s="12">
        <v>28600000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1" t="s">
        <v>294</v>
      </c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</row>
    <row r="170" spans="1:88" s="8" customFormat="1" ht="142.5" x14ac:dyDescent="0.2">
      <c r="A170" s="63" t="s">
        <v>318</v>
      </c>
      <c r="B170" s="66" t="s">
        <v>328</v>
      </c>
      <c r="C170" s="64" t="s">
        <v>54</v>
      </c>
      <c r="D170" s="64" t="s">
        <v>131</v>
      </c>
      <c r="E170" s="65" t="s">
        <v>276</v>
      </c>
      <c r="F170" s="60">
        <f t="shared" si="4"/>
        <v>79500000</v>
      </c>
      <c r="G170" s="12">
        <v>0</v>
      </c>
      <c r="H170" s="12">
        <v>79500000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1" t="s">
        <v>294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</row>
    <row r="171" spans="1:88" s="8" customFormat="1" ht="99.75" x14ac:dyDescent="0.2">
      <c r="A171" s="63" t="s">
        <v>318</v>
      </c>
      <c r="B171" s="66" t="s">
        <v>328</v>
      </c>
      <c r="C171" s="64" t="s">
        <v>54</v>
      </c>
      <c r="D171" s="64" t="s">
        <v>131</v>
      </c>
      <c r="E171" s="65" t="s">
        <v>264</v>
      </c>
      <c r="F171" s="60">
        <f t="shared" si="4"/>
        <v>154076000</v>
      </c>
      <c r="G171" s="12">
        <v>0</v>
      </c>
      <c r="H171" s="12">
        <v>154076000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1" t="s">
        <v>294</v>
      </c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</row>
    <row r="172" spans="1:88" s="8" customFormat="1" ht="128.25" x14ac:dyDescent="0.2">
      <c r="A172" s="63" t="s">
        <v>318</v>
      </c>
      <c r="B172" s="66" t="s">
        <v>328</v>
      </c>
      <c r="C172" s="64" t="s">
        <v>54</v>
      </c>
      <c r="D172" s="64" t="s">
        <v>131</v>
      </c>
      <c r="E172" s="65" t="s">
        <v>277</v>
      </c>
      <c r="F172" s="60">
        <f t="shared" si="4"/>
        <v>12854400</v>
      </c>
      <c r="G172" s="12">
        <v>0</v>
      </c>
      <c r="H172" s="12">
        <v>12854400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1" t="s">
        <v>294</v>
      </c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</row>
    <row r="173" spans="1:88" s="8" customFormat="1" ht="84" x14ac:dyDescent="0.2">
      <c r="A173" s="63" t="s">
        <v>318</v>
      </c>
      <c r="B173" s="66" t="s">
        <v>328</v>
      </c>
      <c r="C173" s="64" t="s">
        <v>54</v>
      </c>
      <c r="D173" s="64" t="s">
        <v>132</v>
      </c>
      <c r="E173" s="65" t="s">
        <v>265</v>
      </c>
      <c r="F173" s="60">
        <f t="shared" si="4"/>
        <v>128907200</v>
      </c>
      <c r="G173" s="12">
        <v>0</v>
      </c>
      <c r="H173" s="12">
        <v>103907200</v>
      </c>
      <c r="I173" s="12">
        <v>0</v>
      </c>
      <c r="J173" s="12">
        <v>0</v>
      </c>
      <c r="K173" s="12">
        <v>0</v>
      </c>
      <c r="L173" s="12">
        <v>25000000</v>
      </c>
      <c r="M173" s="12">
        <v>0</v>
      </c>
      <c r="N173" s="12">
        <v>0</v>
      </c>
      <c r="O173" s="12">
        <v>0</v>
      </c>
      <c r="P173" s="12">
        <v>0</v>
      </c>
      <c r="Q173" s="11" t="s">
        <v>294</v>
      </c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</row>
    <row r="174" spans="1:88" s="8" customFormat="1" ht="84" x14ac:dyDescent="0.2">
      <c r="A174" s="63" t="s">
        <v>318</v>
      </c>
      <c r="B174" s="66" t="s">
        <v>328</v>
      </c>
      <c r="C174" s="64" t="s">
        <v>54</v>
      </c>
      <c r="D174" s="64" t="s">
        <v>133</v>
      </c>
      <c r="E174" s="65" t="s">
        <v>266</v>
      </c>
      <c r="F174" s="60">
        <f t="shared" si="4"/>
        <v>175676800</v>
      </c>
      <c r="G174" s="12">
        <v>0</v>
      </c>
      <c r="H174" s="12">
        <v>131920000</v>
      </c>
      <c r="I174" s="12">
        <v>0</v>
      </c>
      <c r="J174" s="12">
        <v>0</v>
      </c>
      <c r="K174" s="12">
        <v>0</v>
      </c>
      <c r="L174" s="12">
        <v>25000000</v>
      </c>
      <c r="M174" s="12">
        <v>0</v>
      </c>
      <c r="N174" s="12">
        <v>0</v>
      </c>
      <c r="O174" s="12">
        <v>0</v>
      </c>
      <c r="P174" s="12">
        <v>18756800</v>
      </c>
      <c r="Q174" s="11" t="s">
        <v>294</v>
      </c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</row>
    <row r="175" spans="1:88" s="8" customFormat="1" ht="142.5" x14ac:dyDescent="0.2">
      <c r="A175" s="63" t="s">
        <v>318</v>
      </c>
      <c r="B175" s="66" t="s">
        <v>328</v>
      </c>
      <c r="C175" s="64" t="s">
        <v>54</v>
      </c>
      <c r="D175" s="64" t="s">
        <v>134</v>
      </c>
      <c r="E175" s="65" t="s">
        <v>278</v>
      </c>
      <c r="F175" s="60">
        <f t="shared" si="4"/>
        <v>55200000</v>
      </c>
      <c r="G175" s="12">
        <v>0</v>
      </c>
      <c r="H175" s="12">
        <v>5698068</v>
      </c>
      <c r="I175" s="12">
        <v>0</v>
      </c>
      <c r="J175" s="12">
        <v>0</v>
      </c>
      <c r="K175" s="12">
        <v>0</v>
      </c>
      <c r="L175" s="12">
        <v>49501932</v>
      </c>
      <c r="M175" s="12">
        <v>0</v>
      </c>
      <c r="N175" s="12">
        <v>0</v>
      </c>
      <c r="O175" s="12">
        <v>0</v>
      </c>
      <c r="P175" s="12">
        <v>0</v>
      </c>
      <c r="Q175" s="11" t="s">
        <v>294</v>
      </c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</row>
    <row r="176" spans="1:88" s="8" customFormat="1" ht="114" x14ac:dyDescent="0.2">
      <c r="A176" s="63" t="s">
        <v>318</v>
      </c>
      <c r="B176" s="66" t="s">
        <v>328</v>
      </c>
      <c r="C176" s="64" t="s">
        <v>54</v>
      </c>
      <c r="D176" s="64" t="s">
        <v>134</v>
      </c>
      <c r="E176" s="65" t="s">
        <v>279</v>
      </c>
      <c r="F176" s="60">
        <f t="shared" si="4"/>
        <v>44600000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44600000</v>
      </c>
      <c r="M176" s="12">
        <v>0</v>
      </c>
      <c r="N176" s="12">
        <v>0</v>
      </c>
      <c r="O176" s="12">
        <v>0</v>
      </c>
      <c r="P176" s="12">
        <v>0</v>
      </c>
      <c r="Q176" s="11" t="s">
        <v>294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</row>
    <row r="177" spans="1:88" s="8" customFormat="1" ht="84" x14ac:dyDescent="0.2">
      <c r="A177" s="63" t="s">
        <v>318</v>
      </c>
      <c r="B177" s="66" t="s">
        <v>328</v>
      </c>
      <c r="C177" s="64" t="s">
        <v>54</v>
      </c>
      <c r="D177" s="64" t="s">
        <v>135</v>
      </c>
      <c r="E177" s="65" t="s">
        <v>391</v>
      </c>
      <c r="F177" s="60">
        <f t="shared" si="4"/>
        <v>235000000</v>
      </c>
      <c r="G177" s="12">
        <v>0</v>
      </c>
      <c r="H177" s="12">
        <v>96000000</v>
      </c>
      <c r="I177" s="12">
        <v>0</v>
      </c>
      <c r="J177" s="12">
        <v>0</v>
      </c>
      <c r="K177" s="12">
        <v>0</v>
      </c>
      <c r="L177" s="12">
        <v>139000000</v>
      </c>
      <c r="M177" s="12">
        <v>0</v>
      </c>
      <c r="N177" s="12">
        <v>0</v>
      </c>
      <c r="O177" s="12">
        <v>0</v>
      </c>
      <c r="P177" s="12">
        <v>0</v>
      </c>
      <c r="Q177" s="11" t="s">
        <v>294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</row>
    <row r="178" spans="1:88" s="8" customFormat="1" ht="84" x14ac:dyDescent="0.2">
      <c r="A178" s="63" t="s">
        <v>318</v>
      </c>
      <c r="B178" s="66" t="s">
        <v>328</v>
      </c>
      <c r="C178" s="64" t="s">
        <v>54</v>
      </c>
      <c r="D178" s="64" t="s">
        <v>136</v>
      </c>
      <c r="E178" s="65" t="s">
        <v>392</v>
      </c>
      <c r="F178" s="60">
        <f t="shared" si="4"/>
        <v>192608335</v>
      </c>
      <c r="G178" s="12">
        <v>0</v>
      </c>
      <c r="H178" s="12">
        <v>184046960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8561375</v>
      </c>
      <c r="Q178" s="11" t="s">
        <v>294</v>
      </c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</row>
    <row r="179" spans="1:88" s="8" customFormat="1" ht="85.5" x14ac:dyDescent="0.2">
      <c r="A179" s="63" t="s">
        <v>318</v>
      </c>
      <c r="B179" s="66" t="s">
        <v>328</v>
      </c>
      <c r="C179" s="64" t="s">
        <v>54</v>
      </c>
      <c r="D179" s="64" t="s">
        <v>136</v>
      </c>
      <c r="E179" s="65" t="s">
        <v>267</v>
      </c>
      <c r="F179" s="60">
        <f t="shared" si="4"/>
        <v>1625000000</v>
      </c>
      <c r="G179" s="12">
        <v>1625000000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1" t="s">
        <v>294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</row>
    <row r="180" spans="1:88" s="8" customFormat="1" ht="171" x14ac:dyDescent="0.2">
      <c r="A180" s="63" t="s">
        <v>318</v>
      </c>
      <c r="B180" s="66" t="s">
        <v>328</v>
      </c>
      <c r="C180" s="64" t="s">
        <v>54</v>
      </c>
      <c r="D180" s="64" t="s">
        <v>137</v>
      </c>
      <c r="E180" s="65" t="s">
        <v>280</v>
      </c>
      <c r="F180" s="60">
        <f t="shared" si="4"/>
        <v>301250480</v>
      </c>
      <c r="G180" s="12">
        <v>0</v>
      </c>
      <c r="H180" s="12">
        <v>251250480</v>
      </c>
      <c r="I180" s="12">
        <v>0</v>
      </c>
      <c r="J180" s="12">
        <v>0</v>
      </c>
      <c r="K180" s="12">
        <v>0</v>
      </c>
      <c r="L180" s="12">
        <v>50000000</v>
      </c>
      <c r="M180" s="12">
        <v>0</v>
      </c>
      <c r="N180" s="12">
        <v>0</v>
      </c>
      <c r="O180" s="12">
        <v>0</v>
      </c>
      <c r="P180" s="12">
        <v>0</v>
      </c>
      <c r="Q180" s="11" t="s">
        <v>294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</row>
    <row r="181" spans="1:88" s="8" customFormat="1" ht="84" x14ac:dyDescent="0.2">
      <c r="A181" s="63" t="s">
        <v>318</v>
      </c>
      <c r="B181" s="66" t="s">
        <v>328</v>
      </c>
      <c r="C181" s="64" t="s">
        <v>54</v>
      </c>
      <c r="D181" s="64" t="s">
        <v>281</v>
      </c>
      <c r="E181" s="65" t="s">
        <v>268</v>
      </c>
      <c r="F181" s="60">
        <f t="shared" si="4"/>
        <v>65000000</v>
      </c>
      <c r="G181" s="12">
        <v>0</v>
      </c>
      <c r="H181" s="12">
        <v>35000000</v>
      </c>
      <c r="I181" s="12">
        <v>0</v>
      </c>
      <c r="J181" s="12">
        <v>0</v>
      </c>
      <c r="K181" s="12">
        <v>0</v>
      </c>
      <c r="L181" s="12">
        <v>30000000</v>
      </c>
      <c r="M181" s="12">
        <v>0</v>
      </c>
      <c r="N181" s="12">
        <v>0</v>
      </c>
      <c r="O181" s="12">
        <v>0</v>
      </c>
      <c r="P181" s="12">
        <v>0</v>
      </c>
      <c r="Q181" s="11" t="s">
        <v>287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</row>
    <row r="182" spans="1:88" s="8" customFormat="1" ht="84" x14ac:dyDescent="0.2">
      <c r="A182" s="63" t="s">
        <v>318</v>
      </c>
      <c r="B182" s="66" t="s">
        <v>328</v>
      </c>
      <c r="C182" s="64" t="s">
        <v>54</v>
      </c>
      <c r="D182" s="64" t="s">
        <v>281</v>
      </c>
      <c r="E182" s="65" t="s">
        <v>269</v>
      </c>
      <c r="F182" s="60">
        <f t="shared" si="4"/>
        <v>50000000</v>
      </c>
      <c r="G182" s="12">
        <v>0</v>
      </c>
      <c r="H182" s="12">
        <v>30000000</v>
      </c>
      <c r="I182" s="12">
        <v>0</v>
      </c>
      <c r="J182" s="12">
        <v>0</v>
      </c>
      <c r="K182" s="12">
        <v>0</v>
      </c>
      <c r="L182" s="12">
        <v>20000000</v>
      </c>
      <c r="M182" s="12">
        <v>0</v>
      </c>
      <c r="N182" s="12">
        <v>0</v>
      </c>
      <c r="O182" s="12">
        <v>0</v>
      </c>
      <c r="P182" s="12">
        <v>0</v>
      </c>
      <c r="Q182" s="11" t="s">
        <v>287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</row>
    <row r="183" spans="1:88" s="8" customFormat="1" ht="72" x14ac:dyDescent="0.2">
      <c r="A183" s="63" t="s">
        <v>319</v>
      </c>
      <c r="B183" s="66" t="s">
        <v>328</v>
      </c>
      <c r="C183" s="64" t="s">
        <v>55</v>
      </c>
      <c r="D183" s="64" t="s">
        <v>138</v>
      </c>
      <c r="E183" s="65" t="s">
        <v>393</v>
      </c>
      <c r="F183" s="60">
        <f t="shared" si="4"/>
        <v>205000000</v>
      </c>
      <c r="G183" s="12">
        <v>0</v>
      </c>
      <c r="H183" s="12">
        <v>205000000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1" t="s">
        <v>291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</row>
    <row r="184" spans="1:88" s="8" customFormat="1" ht="72" x14ac:dyDescent="0.2">
      <c r="A184" s="63" t="s">
        <v>319</v>
      </c>
      <c r="B184" s="66" t="s">
        <v>328</v>
      </c>
      <c r="C184" s="64" t="s">
        <v>55</v>
      </c>
      <c r="D184" s="64" t="s">
        <v>138</v>
      </c>
      <c r="E184" s="65" t="s">
        <v>394</v>
      </c>
      <c r="F184" s="60">
        <f t="shared" si="4"/>
        <v>481000000</v>
      </c>
      <c r="G184" s="12">
        <v>0</v>
      </c>
      <c r="H184" s="12">
        <v>231000000</v>
      </c>
      <c r="I184" s="12">
        <v>0</v>
      </c>
      <c r="J184" s="12">
        <v>0</v>
      </c>
      <c r="K184" s="12">
        <v>0</v>
      </c>
      <c r="L184" s="12">
        <v>50000000</v>
      </c>
      <c r="M184" s="12">
        <v>0</v>
      </c>
      <c r="N184" s="12">
        <v>0</v>
      </c>
      <c r="O184" s="12">
        <v>0</v>
      </c>
      <c r="P184" s="12">
        <v>200000000</v>
      </c>
      <c r="Q184" s="11" t="s">
        <v>291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</row>
    <row r="185" spans="1:88" s="8" customFormat="1" ht="72" x14ac:dyDescent="0.2">
      <c r="A185" s="63" t="s">
        <v>319</v>
      </c>
      <c r="B185" s="66" t="s">
        <v>328</v>
      </c>
      <c r="C185" s="64" t="s">
        <v>55</v>
      </c>
      <c r="D185" s="64" t="s">
        <v>138</v>
      </c>
      <c r="E185" s="65" t="s">
        <v>395</v>
      </c>
      <c r="F185" s="60">
        <f t="shared" si="4"/>
        <v>75000000</v>
      </c>
      <c r="G185" s="12">
        <v>0</v>
      </c>
      <c r="H185" s="12">
        <v>75000000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1" t="s">
        <v>291</v>
      </c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</row>
    <row r="186" spans="1:88" s="8" customFormat="1" ht="85.5" x14ac:dyDescent="0.2">
      <c r="A186" s="63" t="s">
        <v>319</v>
      </c>
      <c r="B186" s="66" t="s">
        <v>328</v>
      </c>
      <c r="C186" s="64" t="s">
        <v>55</v>
      </c>
      <c r="D186" s="64" t="s">
        <v>139</v>
      </c>
      <c r="E186" s="65" t="s">
        <v>270</v>
      </c>
      <c r="F186" s="60">
        <f t="shared" si="4"/>
        <v>91010800</v>
      </c>
      <c r="G186" s="12">
        <v>0</v>
      </c>
      <c r="H186" s="12">
        <v>17450000</v>
      </c>
      <c r="I186" s="12">
        <v>0</v>
      </c>
      <c r="J186" s="12">
        <v>0</v>
      </c>
      <c r="K186" s="12">
        <v>0</v>
      </c>
      <c r="L186" s="12">
        <v>73560800</v>
      </c>
      <c r="M186" s="12">
        <v>0</v>
      </c>
      <c r="N186" s="12">
        <v>0</v>
      </c>
      <c r="O186" s="12">
        <v>0</v>
      </c>
      <c r="P186" s="12">
        <v>0</v>
      </c>
      <c r="Q186" s="11" t="s">
        <v>294</v>
      </c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</row>
    <row r="187" spans="1:88" s="8" customFormat="1" ht="72" x14ac:dyDescent="0.2">
      <c r="A187" s="63" t="s">
        <v>319</v>
      </c>
      <c r="B187" s="66" t="s">
        <v>328</v>
      </c>
      <c r="C187" s="64" t="s">
        <v>55</v>
      </c>
      <c r="D187" s="64" t="s">
        <v>139</v>
      </c>
      <c r="E187" s="65" t="s">
        <v>271</v>
      </c>
      <c r="F187" s="60">
        <f t="shared" si="4"/>
        <v>77126400</v>
      </c>
      <c r="G187" s="12">
        <v>0</v>
      </c>
      <c r="H187" s="12">
        <v>72601105</v>
      </c>
      <c r="I187" s="12">
        <v>0</v>
      </c>
      <c r="J187" s="12">
        <v>0</v>
      </c>
      <c r="K187" s="12">
        <v>0</v>
      </c>
      <c r="L187" s="12">
        <v>4525295</v>
      </c>
      <c r="M187" s="12">
        <v>0</v>
      </c>
      <c r="N187" s="12">
        <v>0</v>
      </c>
      <c r="O187" s="12">
        <v>0</v>
      </c>
      <c r="P187" s="12">
        <v>0</v>
      </c>
      <c r="Q187" s="11" t="s">
        <v>294</v>
      </c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</row>
    <row r="188" spans="1:88" s="8" customFormat="1" ht="72" x14ac:dyDescent="0.2">
      <c r="A188" s="63" t="s">
        <v>319</v>
      </c>
      <c r="B188" s="66" t="s">
        <v>328</v>
      </c>
      <c r="C188" s="64" t="s">
        <v>55</v>
      </c>
      <c r="D188" s="64" t="s">
        <v>139</v>
      </c>
      <c r="E188" s="65" t="s">
        <v>272</v>
      </c>
      <c r="F188" s="60">
        <f t="shared" si="4"/>
        <v>150000000</v>
      </c>
      <c r="G188" s="12">
        <v>0</v>
      </c>
      <c r="H188" s="12">
        <v>23646139</v>
      </c>
      <c r="I188" s="12">
        <v>0</v>
      </c>
      <c r="J188" s="12">
        <v>0</v>
      </c>
      <c r="K188" s="12">
        <v>0</v>
      </c>
      <c r="L188" s="12">
        <v>126353861</v>
      </c>
      <c r="M188" s="12">
        <v>0</v>
      </c>
      <c r="N188" s="12">
        <v>0</v>
      </c>
      <c r="O188" s="12">
        <v>0</v>
      </c>
      <c r="P188" s="12">
        <v>0</v>
      </c>
      <c r="Q188" s="11" t="s">
        <v>294</v>
      </c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</row>
    <row r="189" spans="1:88" s="8" customFormat="1" ht="86.25" thickBot="1" x14ac:dyDescent="0.25">
      <c r="A189" s="63" t="s">
        <v>319</v>
      </c>
      <c r="B189" s="66" t="s">
        <v>328</v>
      </c>
      <c r="C189" s="64" t="s">
        <v>55</v>
      </c>
      <c r="D189" s="64" t="s">
        <v>140</v>
      </c>
      <c r="E189" s="65" t="s">
        <v>396</v>
      </c>
      <c r="F189" s="60">
        <f t="shared" si="4"/>
        <v>650000000</v>
      </c>
      <c r="G189" s="12">
        <v>0</v>
      </c>
      <c r="H189" s="12">
        <v>650000000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1" t="s">
        <v>296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</row>
    <row r="190" spans="1:88" ht="47.25" customHeight="1" x14ac:dyDescent="0.3">
      <c r="A190" s="99" t="s">
        <v>400</v>
      </c>
      <c r="B190" s="100"/>
      <c r="C190" s="100"/>
      <c r="D190" s="100"/>
      <c r="E190" s="71"/>
      <c r="F190" s="17"/>
      <c r="G190" s="16"/>
      <c r="H190" s="16"/>
      <c r="I190" s="16"/>
      <c r="J190" s="18"/>
      <c r="K190" s="18"/>
      <c r="L190" s="18"/>
      <c r="M190" s="18"/>
      <c r="N190" s="18"/>
      <c r="O190" s="18"/>
      <c r="P190" s="18"/>
      <c r="Q190" s="19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</row>
    <row r="191" spans="1:88" s="24" customFormat="1" ht="20.25" x14ac:dyDescent="0.2">
      <c r="A191" s="101" t="s">
        <v>397</v>
      </c>
      <c r="B191" s="102"/>
      <c r="C191" s="102"/>
      <c r="D191" s="102"/>
      <c r="E191" s="72"/>
      <c r="F191" s="51"/>
      <c r="G191" s="21"/>
      <c r="H191" s="21"/>
      <c r="I191" s="21"/>
      <c r="J191" s="22"/>
      <c r="K191" s="22"/>
      <c r="L191" s="22"/>
      <c r="M191" s="22"/>
      <c r="N191" s="22"/>
      <c r="O191" s="22"/>
      <c r="P191" s="22"/>
      <c r="Q191" s="23"/>
    </row>
    <row r="192" spans="1:88" s="24" customFormat="1" ht="19.5" customHeight="1" x14ac:dyDescent="0.2">
      <c r="A192" s="25"/>
      <c r="B192" s="22"/>
      <c r="C192" s="20"/>
      <c r="D192" s="20"/>
      <c r="E192" s="72"/>
      <c r="F192" s="26"/>
      <c r="G192" s="5"/>
      <c r="H192" s="22"/>
      <c r="I192" s="22"/>
      <c r="J192" s="22"/>
      <c r="K192" s="22"/>
      <c r="L192" s="22"/>
      <c r="M192" s="22"/>
      <c r="N192" s="22"/>
      <c r="O192" s="22"/>
      <c r="P192" s="22"/>
      <c r="Q192" s="23"/>
    </row>
    <row r="193" spans="1:257" s="24" customFormat="1" ht="27.75" customHeight="1" x14ac:dyDescent="0.2">
      <c r="A193" s="27" t="s">
        <v>398</v>
      </c>
      <c r="B193" s="22"/>
      <c r="C193" s="20"/>
      <c r="D193" s="20"/>
      <c r="E193" s="72"/>
      <c r="F193" s="26"/>
      <c r="G193" s="5"/>
      <c r="H193" s="22"/>
      <c r="I193" s="22"/>
      <c r="J193" s="22"/>
      <c r="K193" s="26"/>
      <c r="L193" s="26"/>
      <c r="M193" s="26"/>
      <c r="N193" s="26"/>
      <c r="O193" s="26"/>
      <c r="P193" s="26"/>
      <c r="Q193" s="23"/>
    </row>
    <row r="194" spans="1:257" s="24" customFormat="1" ht="40.5" customHeight="1" thickBot="1" x14ac:dyDescent="0.35">
      <c r="A194" s="103" t="s">
        <v>401</v>
      </c>
      <c r="B194" s="104"/>
      <c r="C194" s="104"/>
      <c r="D194" s="104"/>
      <c r="E194" s="73"/>
      <c r="F194" s="78"/>
      <c r="G194" s="78"/>
      <c r="H194" s="78"/>
      <c r="I194" s="78"/>
      <c r="J194" s="78"/>
      <c r="K194" s="28"/>
      <c r="L194" s="28"/>
      <c r="M194" s="28"/>
      <c r="N194" s="28"/>
      <c r="O194" s="28"/>
      <c r="P194" s="28"/>
      <c r="Q194" s="29"/>
    </row>
    <row r="195" spans="1:257" s="4" customFormat="1" ht="25.5" x14ac:dyDescent="0.2">
      <c r="A195" s="5"/>
      <c r="B195" s="30"/>
      <c r="C195" s="31"/>
      <c r="D195" s="31"/>
      <c r="E195" s="74"/>
      <c r="F195" s="32"/>
      <c r="G195" s="33"/>
      <c r="H195" s="32"/>
      <c r="I195" s="32"/>
      <c r="J195" s="32"/>
      <c r="K195" s="32"/>
      <c r="L195" s="32"/>
      <c r="M195" s="32"/>
      <c r="N195" s="32"/>
      <c r="O195" s="32"/>
      <c r="P195" s="33"/>
      <c r="Q195" s="34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</row>
    <row r="196" spans="1:257" s="4" customFormat="1" ht="25.5" customHeight="1" x14ac:dyDescent="0.2">
      <c r="A196" s="35"/>
      <c r="B196" s="35"/>
      <c r="C196" s="35"/>
      <c r="D196" s="35"/>
      <c r="E196" s="7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</row>
    <row r="197" spans="1:257" s="4" customFormat="1" ht="18" x14ac:dyDescent="0.2">
      <c r="A197" s="5"/>
      <c r="B197" s="36"/>
      <c r="C197" s="36"/>
      <c r="D197" s="36"/>
      <c r="E197" s="72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</row>
    <row r="198" spans="1:257" s="4" customFormat="1" x14ac:dyDescent="0.2">
      <c r="B198" s="37"/>
      <c r="C198" s="38"/>
      <c r="D198" s="39"/>
      <c r="E198" s="76"/>
      <c r="F198" s="41"/>
      <c r="G198" s="40"/>
      <c r="H198" s="41"/>
      <c r="I198" s="41"/>
      <c r="J198" s="41"/>
      <c r="K198" s="41"/>
      <c r="L198" s="41"/>
      <c r="M198" s="41"/>
      <c r="N198" s="41"/>
      <c r="O198" s="41"/>
      <c r="P198" s="42"/>
      <c r="Q198" s="38"/>
    </row>
    <row r="199" spans="1:257" s="4" customFormat="1" x14ac:dyDescent="0.2">
      <c r="B199" s="37"/>
      <c r="C199" s="38"/>
      <c r="D199" s="39"/>
      <c r="E199" s="76"/>
      <c r="F199" s="41"/>
      <c r="G199" s="40"/>
      <c r="H199" s="41"/>
      <c r="I199" s="41"/>
      <c r="J199" s="41"/>
      <c r="K199" s="41"/>
      <c r="L199" s="41"/>
      <c r="M199" s="41"/>
      <c r="N199" s="41"/>
      <c r="O199" s="41"/>
      <c r="P199" s="42"/>
      <c r="Q199" s="38"/>
    </row>
    <row r="200" spans="1:257" s="4" customFormat="1" x14ac:dyDescent="0.2">
      <c r="B200" s="37"/>
      <c r="C200" s="38"/>
      <c r="D200" s="39"/>
      <c r="E200" s="76"/>
      <c r="F200" s="79"/>
      <c r="G200" s="40"/>
      <c r="H200" s="41"/>
      <c r="I200" s="41"/>
      <c r="J200" s="41"/>
      <c r="K200" s="41"/>
      <c r="L200" s="41"/>
      <c r="M200" s="41"/>
      <c r="N200" s="41"/>
      <c r="O200" s="41"/>
      <c r="P200" s="42"/>
      <c r="Q200" s="38"/>
    </row>
    <row r="201" spans="1:257" s="4" customFormat="1" x14ac:dyDescent="0.2">
      <c r="B201" s="37"/>
      <c r="C201" s="38"/>
      <c r="D201" s="39"/>
      <c r="E201" s="76"/>
      <c r="F201" s="41"/>
      <c r="G201" s="40"/>
      <c r="H201" s="41"/>
      <c r="I201" s="41"/>
      <c r="J201" s="41"/>
      <c r="K201" s="41"/>
      <c r="L201" s="41"/>
      <c r="M201" s="41"/>
      <c r="N201" s="41"/>
      <c r="O201" s="41"/>
      <c r="P201" s="42"/>
      <c r="Q201" s="38"/>
    </row>
    <row r="202" spans="1:257" s="4" customFormat="1" x14ac:dyDescent="0.2">
      <c r="B202" s="37"/>
      <c r="C202" s="38"/>
      <c r="D202" s="39"/>
      <c r="E202" s="76"/>
      <c r="F202" s="41"/>
      <c r="G202" s="40"/>
      <c r="H202" s="41"/>
      <c r="I202" s="41"/>
      <c r="J202" s="41"/>
      <c r="K202" s="41"/>
      <c r="L202" s="41"/>
      <c r="M202" s="41"/>
      <c r="N202" s="41"/>
      <c r="O202" s="41"/>
      <c r="P202" s="42"/>
      <c r="Q202" s="38"/>
    </row>
    <row r="203" spans="1:257" s="4" customFormat="1" ht="15.75" x14ac:dyDescent="0.2">
      <c r="B203" s="37"/>
      <c r="C203" s="38"/>
      <c r="D203" s="39"/>
      <c r="E203" s="76"/>
      <c r="F203" s="43"/>
      <c r="G203" s="40"/>
      <c r="H203" s="41"/>
      <c r="I203" s="41"/>
      <c r="J203" s="41"/>
      <c r="K203" s="41"/>
      <c r="L203" s="41"/>
      <c r="M203" s="41"/>
      <c r="N203" s="41"/>
      <c r="O203" s="41"/>
      <c r="P203" s="42"/>
      <c r="Q203" s="38"/>
    </row>
    <row r="204" spans="1:257" s="4" customFormat="1" x14ac:dyDescent="0.2">
      <c r="B204" s="37"/>
      <c r="C204" s="38"/>
      <c r="D204" s="39"/>
      <c r="E204" s="76"/>
      <c r="F204" s="41"/>
      <c r="G204" s="40"/>
      <c r="H204" s="41"/>
      <c r="I204" s="41"/>
      <c r="J204" s="41"/>
      <c r="K204" s="41"/>
      <c r="L204" s="41"/>
      <c r="M204" s="41"/>
      <c r="N204" s="41"/>
      <c r="O204" s="41"/>
      <c r="P204" s="42"/>
      <c r="Q204" s="38"/>
    </row>
    <row r="205" spans="1:257" s="4" customFormat="1" x14ac:dyDescent="0.2">
      <c r="B205" s="37"/>
      <c r="C205" s="38"/>
      <c r="D205" s="39"/>
      <c r="E205" s="76"/>
      <c r="F205" s="41"/>
      <c r="G205" s="40"/>
      <c r="H205" s="41"/>
      <c r="I205" s="41"/>
      <c r="J205" s="41"/>
      <c r="K205" s="41"/>
      <c r="L205" s="41"/>
      <c r="M205" s="41"/>
      <c r="N205" s="41"/>
      <c r="O205" s="41"/>
      <c r="P205" s="42"/>
      <c r="Q205" s="38"/>
    </row>
    <row r="206" spans="1:257" s="4" customFormat="1" x14ac:dyDescent="0.2">
      <c r="B206" s="37"/>
      <c r="C206" s="38"/>
      <c r="D206" s="39"/>
      <c r="E206" s="76"/>
      <c r="F206" s="41"/>
      <c r="G206" s="40"/>
      <c r="H206" s="41"/>
      <c r="I206" s="41"/>
      <c r="J206" s="41"/>
      <c r="K206" s="41"/>
      <c r="L206" s="41"/>
      <c r="M206" s="41"/>
      <c r="N206" s="41"/>
      <c r="O206" s="41"/>
      <c r="P206" s="42"/>
      <c r="Q206" s="38"/>
    </row>
    <row r="207" spans="1:257" s="4" customFormat="1" x14ac:dyDescent="0.2">
      <c r="B207" s="37"/>
      <c r="C207" s="38"/>
      <c r="D207" s="39"/>
      <c r="E207" s="76"/>
      <c r="F207" s="41"/>
      <c r="G207" s="40"/>
      <c r="H207" s="41"/>
      <c r="I207" s="41"/>
      <c r="J207" s="41"/>
      <c r="K207" s="41"/>
      <c r="L207" s="41"/>
      <c r="M207" s="41"/>
      <c r="N207" s="41"/>
      <c r="O207" s="41"/>
      <c r="P207" s="42"/>
      <c r="Q207" s="38"/>
    </row>
    <row r="208" spans="1:257" s="4" customFormat="1" x14ac:dyDescent="0.2">
      <c r="B208" s="37"/>
      <c r="C208" s="38"/>
      <c r="D208" s="39"/>
      <c r="E208" s="76"/>
      <c r="F208" s="41"/>
      <c r="G208" s="40"/>
      <c r="H208" s="41"/>
      <c r="I208" s="41"/>
      <c r="J208" s="41"/>
      <c r="K208" s="41"/>
      <c r="L208" s="41"/>
      <c r="M208" s="41"/>
      <c r="N208" s="41"/>
      <c r="O208" s="41"/>
      <c r="P208" s="42"/>
      <c r="Q208" s="38"/>
    </row>
    <row r="209" spans="2:17" s="4" customFormat="1" x14ac:dyDescent="0.2">
      <c r="B209" s="37"/>
      <c r="C209" s="38"/>
      <c r="D209" s="39"/>
      <c r="E209" s="76"/>
      <c r="F209" s="41"/>
      <c r="G209" s="40"/>
      <c r="H209" s="41"/>
      <c r="I209" s="41"/>
      <c r="J209" s="41"/>
      <c r="K209" s="41"/>
      <c r="L209" s="41"/>
      <c r="M209" s="41"/>
      <c r="N209" s="41"/>
      <c r="O209" s="41"/>
      <c r="P209" s="42"/>
      <c r="Q209" s="38"/>
    </row>
    <row r="210" spans="2:17" s="4" customFormat="1" x14ac:dyDescent="0.2">
      <c r="B210" s="37"/>
      <c r="C210" s="38"/>
      <c r="D210" s="39"/>
      <c r="E210" s="76"/>
      <c r="F210" s="41"/>
      <c r="G210" s="40"/>
      <c r="H210" s="41"/>
      <c r="I210" s="41"/>
      <c r="J210" s="41"/>
      <c r="K210" s="41"/>
      <c r="L210" s="41"/>
      <c r="M210" s="41"/>
      <c r="N210" s="41"/>
      <c r="O210" s="41"/>
      <c r="P210" s="42"/>
      <c r="Q210" s="38"/>
    </row>
    <row r="211" spans="2:17" s="4" customFormat="1" x14ac:dyDescent="0.2">
      <c r="B211" s="37"/>
      <c r="C211" s="38"/>
      <c r="D211" s="39"/>
      <c r="E211" s="76"/>
      <c r="F211" s="41"/>
      <c r="G211" s="40"/>
      <c r="H211" s="41"/>
      <c r="I211" s="41"/>
      <c r="J211" s="41"/>
      <c r="K211" s="41"/>
      <c r="L211" s="41"/>
      <c r="M211" s="41"/>
      <c r="N211" s="41"/>
      <c r="O211" s="41"/>
      <c r="P211" s="42"/>
      <c r="Q211" s="38"/>
    </row>
    <row r="212" spans="2:17" s="4" customFormat="1" x14ac:dyDescent="0.2">
      <c r="B212" s="37"/>
      <c r="C212" s="38"/>
      <c r="D212" s="39"/>
      <c r="E212" s="76"/>
      <c r="F212" s="41"/>
      <c r="G212" s="40"/>
      <c r="H212" s="41"/>
      <c r="I212" s="41"/>
      <c r="J212" s="41"/>
      <c r="K212" s="41"/>
      <c r="L212" s="41"/>
      <c r="M212" s="41"/>
      <c r="N212" s="41"/>
      <c r="O212" s="41"/>
      <c r="P212" s="42"/>
      <c r="Q212" s="38"/>
    </row>
    <row r="213" spans="2:17" s="4" customFormat="1" x14ac:dyDescent="0.2">
      <c r="B213" s="37"/>
      <c r="C213" s="38"/>
      <c r="D213" s="39"/>
      <c r="E213" s="76"/>
      <c r="F213" s="41"/>
      <c r="G213" s="40"/>
      <c r="H213" s="41"/>
      <c r="I213" s="41"/>
      <c r="J213" s="41"/>
      <c r="K213" s="41"/>
      <c r="L213" s="41"/>
      <c r="M213" s="41"/>
      <c r="N213" s="41"/>
      <c r="O213" s="41"/>
      <c r="P213" s="42"/>
      <c r="Q213" s="38"/>
    </row>
    <row r="214" spans="2:17" s="4" customFormat="1" x14ac:dyDescent="0.2">
      <c r="B214" s="37"/>
      <c r="C214" s="38"/>
      <c r="D214" s="39"/>
      <c r="E214" s="76"/>
      <c r="G214" s="40"/>
      <c r="H214" s="41"/>
      <c r="I214" s="41"/>
      <c r="J214" s="41"/>
      <c r="K214" s="41"/>
      <c r="L214" s="41"/>
      <c r="M214" s="41"/>
      <c r="N214" s="41"/>
      <c r="O214" s="41"/>
      <c r="P214" s="42"/>
      <c r="Q214" s="38"/>
    </row>
    <row r="215" spans="2:17" s="4" customFormat="1" x14ac:dyDescent="0.2">
      <c r="B215" s="37"/>
      <c r="C215" s="38"/>
      <c r="D215" s="39"/>
      <c r="E215" s="76"/>
      <c r="F215" s="41"/>
      <c r="G215" s="40"/>
      <c r="H215" s="41"/>
      <c r="I215" s="41"/>
      <c r="J215" s="41"/>
      <c r="K215" s="41"/>
      <c r="L215" s="41"/>
      <c r="M215" s="41"/>
      <c r="N215" s="41"/>
      <c r="O215" s="41"/>
      <c r="P215" s="42"/>
      <c r="Q215" s="38"/>
    </row>
    <row r="216" spans="2:17" s="4" customFormat="1" x14ac:dyDescent="0.2">
      <c r="B216" s="37"/>
      <c r="C216" s="38"/>
      <c r="D216" s="39"/>
      <c r="E216" s="76"/>
      <c r="F216" s="41"/>
      <c r="G216" s="40"/>
      <c r="H216" s="41"/>
      <c r="I216" s="41"/>
      <c r="J216" s="41"/>
      <c r="K216" s="41"/>
      <c r="L216" s="41"/>
      <c r="M216" s="41"/>
      <c r="N216" s="41"/>
      <c r="O216" s="41"/>
      <c r="P216" s="42"/>
      <c r="Q216" s="38"/>
    </row>
    <row r="217" spans="2:17" s="4" customFormat="1" x14ac:dyDescent="0.2">
      <c r="B217" s="37"/>
      <c r="C217" s="38"/>
      <c r="D217" s="39"/>
      <c r="E217" s="76"/>
      <c r="F217" s="41"/>
      <c r="G217" s="40"/>
      <c r="H217" s="41"/>
      <c r="I217" s="41"/>
      <c r="J217" s="41"/>
      <c r="K217" s="41"/>
      <c r="L217" s="41"/>
      <c r="M217" s="41"/>
      <c r="N217" s="41"/>
      <c r="O217" s="41"/>
      <c r="P217" s="42"/>
      <c r="Q217" s="38"/>
    </row>
    <row r="218" spans="2:17" s="4" customFormat="1" x14ac:dyDescent="0.2">
      <c r="B218" s="37"/>
      <c r="C218" s="38"/>
      <c r="D218" s="39"/>
      <c r="E218" s="76"/>
      <c r="F218" s="41"/>
      <c r="G218" s="40"/>
      <c r="H218" s="41"/>
      <c r="I218" s="41"/>
      <c r="J218" s="41"/>
      <c r="K218" s="41"/>
      <c r="L218" s="41"/>
      <c r="M218" s="41"/>
      <c r="N218" s="41"/>
      <c r="O218" s="41"/>
      <c r="P218" s="42"/>
      <c r="Q218" s="38"/>
    </row>
    <row r="219" spans="2:17" s="4" customFormat="1" x14ac:dyDescent="0.2">
      <c r="B219" s="37"/>
      <c r="C219" s="38"/>
      <c r="D219" s="39"/>
      <c r="E219" s="76"/>
      <c r="F219" s="41"/>
      <c r="G219" s="40"/>
      <c r="H219" s="41"/>
      <c r="I219" s="41"/>
      <c r="J219" s="41"/>
      <c r="K219" s="41"/>
      <c r="L219" s="41"/>
      <c r="M219" s="41"/>
      <c r="N219" s="41"/>
      <c r="O219" s="41"/>
      <c r="P219" s="42"/>
      <c r="Q219" s="38"/>
    </row>
    <row r="220" spans="2:17" s="4" customFormat="1" x14ac:dyDescent="0.2">
      <c r="B220" s="37"/>
      <c r="C220" s="38"/>
      <c r="D220" s="39"/>
      <c r="E220" s="76"/>
      <c r="F220" s="41"/>
      <c r="G220" s="40"/>
      <c r="H220" s="41"/>
      <c r="I220" s="41"/>
      <c r="J220" s="41"/>
      <c r="K220" s="41"/>
      <c r="L220" s="41"/>
      <c r="M220" s="41"/>
      <c r="N220" s="41"/>
      <c r="O220" s="41"/>
      <c r="P220" s="42"/>
      <c r="Q220" s="38"/>
    </row>
    <row r="221" spans="2:17" s="4" customFormat="1" x14ac:dyDescent="0.2">
      <c r="B221" s="37"/>
      <c r="C221" s="38"/>
      <c r="D221" s="39"/>
      <c r="E221" s="76"/>
      <c r="F221" s="41"/>
      <c r="G221" s="40"/>
      <c r="H221" s="41"/>
      <c r="I221" s="41"/>
      <c r="J221" s="41"/>
      <c r="K221" s="41"/>
      <c r="L221" s="41"/>
      <c r="M221" s="41"/>
      <c r="N221" s="41"/>
      <c r="O221" s="41"/>
      <c r="P221" s="42"/>
      <c r="Q221" s="38"/>
    </row>
    <row r="222" spans="2:17" s="4" customFormat="1" x14ac:dyDescent="0.2">
      <c r="B222" s="37"/>
      <c r="C222" s="38"/>
      <c r="D222" s="39"/>
      <c r="E222" s="76"/>
      <c r="F222" s="41"/>
      <c r="G222" s="40"/>
      <c r="H222" s="41"/>
      <c r="I222" s="41"/>
      <c r="J222" s="41"/>
      <c r="K222" s="41"/>
      <c r="L222" s="41"/>
      <c r="M222" s="41"/>
      <c r="N222" s="41"/>
      <c r="O222" s="41"/>
      <c r="P222" s="42"/>
      <c r="Q222" s="38"/>
    </row>
    <row r="223" spans="2:17" s="4" customFormat="1" x14ac:dyDescent="0.2">
      <c r="B223" s="37"/>
      <c r="C223" s="38"/>
      <c r="D223" s="39"/>
      <c r="E223" s="76"/>
      <c r="F223" s="41"/>
      <c r="G223" s="40"/>
      <c r="H223" s="41"/>
      <c r="I223" s="41"/>
      <c r="J223" s="41"/>
      <c r="K223" s="41"/>
      <c r="L223" s="41"/>
      <c r="M223" s="41"/>
      <c r="N223" s="41"/>
      <c r="O223" s="41"/>
      <c r="P223" s="42"/>
      <c r="Q223" s="38"/>
    </row>
    <row r="224" spans="2:17" s="4" customFormat="1" x14ac:dyDescent="0.2">
      <c r="B224" s="37"/>
      <c r="C224" s="38"/>
      <c r="D224" s="39"/>
      <c r="E224" s="76"/>
      <c r="F224" s="41"/>
      <c r="G224" s="40"/>
      <c r="H224" s="41"/>
      <c r="I224" s="41"/>
      <c r="J224" s="41"/>
      <c r="K224" s="41"/>
      <c r="L224" s="41"/>
      <c r="M224" s="41"/>
      <c r="N224" s="41"/>
      <c r="O224" s="41"/>
      <c r="P224" s="42"/>
      <c r="Q224" s="38"/>
    </row>
    <row r="225" spans="2:17" s="4" customFormat="1" x14ac:dyDescent="0.2">
      <c r="B225" s="37"/>
      <c r="C225" s="38"/>
      <c r="D225" s="39"/>
      <c r="E225" s="76"/>
      <c r="F225" s="41"/>
      <c r="G225" s="40"/>
      <c r="H225" s="41"/>
      <c r="I225" s="41"/>
      <c r="J225" s="41"/>
      <c r="K225" s="41"/>
      <c r="L225" s="41"/>
      <c r="M225" s="41"/>
      <c r="N225" s="41"/>
      <c r="O225" s="41"/>
      <c r="P225" s="42"/>
      <c r="Q225" s="38"/>
    </row>
    <row r="226" spans="2:17" s="4" customFormat="1" x14ac:dyDescent="0.2">
      <c r="B226" s="37"/>
      <c r="C226" s="38"/>
      <c r="D226" s="39"/>
      <c r="E226" s="76"/>
      <c r="F226" s="41"/>
      <c r="G226" s="40"/>
      <c r="H226" s="41"/>
      <c r="I226" s="41"/>
      <c r="J226" s="41"/>
      <c r="K226" s="41"/>
      <c r="L226" s="41"/>
      <c r="M226" s="41"/>
      <c r="N226" s="41"/>
      <c r="O226" s="41"/>
      <c r="P226" s="42"/>
      <c r="Q226" s="38"/>
    </row>
    <row r="227" spans="2:17" s="4" customFormat="1" x14ac:dyDescent="0.2">
      <c r="B227" s="37"/>
      <c r="C227" s="38"/>
      <c r="D227" s="39"/>
      <c r="E227" s="76"/>
      <c r="F227" s="41"/>
      <c r="G227" s="40"/>
      <c r="H227" s="41"/>
      <c r="I227" s="41"/>
      <c r="J227" s="41"/>
      <c r="K227" s="41"/>
      <c r="L227" s="41"/>
      <c r="M227" s="41"/>
      <c r="N227" s="41"/>
      <c r="O227" s="41"/>
      <c r="P227" s="42"/>
      <c r="Q227" s="38"/>
    </row>
    <row r="228" spans="2:17" s="4" customFormat="1" x14ac:dyDescent="0.2">
      <c r="B228" s="37"/>
      <c r="C228" s="38"/>
      <c r="D228" s="39"/>
      <c r="E228" s="76"/>
      <c r="F228" s="41"/>
      <c r="G228" s="40"/>
      <c r="H228" s="41"/>
      <c r="I228" s="41"/>
      <c r="J228" s="41"/>
      <c r="K228" s="41"/>
      <c r="L228" s="41"/>
      <c r="M228" s="41"/>
      <c r="N228" s="41"/>
      <c r="O228" s="41"/>
      <c r="P228" s="42"/>
      <c r="Q228" s="38"/>
    </row>
    <row r="229" spans="2:17" s="4" customFormat="1" x14ac:dyDescent="0.2">
      <c r="B229" s="37"/>
      <c r="C229" s="38"/>
      <c r="D229" s="39"/>
      <c r="E229" s="76"/>
      <c r="F229" s="41"/>
      <c r="G229" s="40"/>
      <c r="H229" s="41"/>
      <c r="I229" s="41"/>
      <c r="J229" s="41"/>
      <c r="K229" s="41"/>
      <c r="L229" s="41"/>
      <c r="M229" s="41"/>
      <c r="N229" s="41"/>
      <c r="O229" s="41"/>
      <c r="P229" s="42"/>
      <c r="Q229" s="38"/>
    </row>
    <row r="230" spans="2:17" s="4" customFormat="1" x14ac:dyDescent="0.2">
      <c r="B230" s="37"/>
      <c r="C230" s="38"/>
      <c r="D230" s="39"/>
      <c r="E230" s="76"/>
      <c r="F230" s="41"/>
      <c r="G230" s="40"/>
      <c r="H230" s="41"/>
      <c r="I230" s="41"/>
      <c r="J230" s="41"/>
      <c r="K230" s="41"/>
      <c r="L230" s="41"/>
      <c r="M230" s="41"/>
      <c r="N230" s="41"/>
      <c r="O230" s="41"/>
      <c r="P230" s="42"/>
      <c r="Q230" s="38"/>
    </row>
    <row r="231" spans="2:17" s="4" customFormat="1" x14ac:dyDescent="0.2">
      <c r="B231" s="37"/>
      <c r="C231" s="38"/>
      <c r="D231" s="39"/>
      <c r="E231" s="76"/>
      <c r="F231" s="41"/>
      <c r="G231" s="40"/>
      <c r="H231" s="41"/>
      <c r="I231" s="41"/>
      <c r="J231" s="41"/>
      <c r="K231" s="41"/>
      <c r="L231" s="41"/>
      <c r="M231" s="41"/>
      <c r="N231" s="41"/>
      <c r="O231" s="41"/>
      <c r="P231" s="42"/>
      <c r="Q231" s="38"/>
    </row>
    <row r="232" spans="2:17" s="4" customFormat="1" x14ac:dyDescent="0.2">
      <c r="B232" s="37"/>
      <c r="C232" s="38"/>
      <c r="D232" s="39"/>
      <c r="E232" s="76"/>
      <c r="F232" s="41"/>
      <c r="G232" s="40"/>
      <c r="H232" s="41"/>
      <c r="I232" s="41"/>
      <c r="J232" s="41"/>
      <c r="K232" s="41"/>
      <c r="L232" s="41"/>
      <c r="M232" s="41"/>
      <c r="N232" s="41"/>
      <c r="O232" s="41"/>
      <c r="P232" s="42"/>
      <c r="Q232" s="38"/>
    </row>
    <row r="233" spans="2:17" s="4" customFormat="1" x14ac:dyDescent="0.2">
      <c r="B233" s="37"/>
      <c r="C233" s="38"/>
      <c r="D233" s="39"/>
      <c r="E233" s="76"/>
      <c r="F233" s="41"/>
      <c r="G233" s="40"/>
      <c r="H233" s="41"/>
      <c r="I233" s="41"/>
      <c r="J233" s="41"/>
      <c r="K233" s="41"/>
      <c r="L233" s="41"/>
      <c r="M233" s="41"/>
      <c r="N233" s="41"/>
      <c r="O233" s="41"/>
      <c r="P233" s="42"/>
      <c r="Q233" s="38"/>
    </row>
    <row r="234" spans="2:17" s="4" customFormat="1" x14ac:dyDescent="0.2">
      <c r="B234" s="37"/>
      <c r="C234" s="38"/>
      <c r="D234" s="39"/>
      <c r="E234" s="76"/>
      <c r="F234" s="41"/>
      <c r="G234" s="40"/>
      <c r="H234" s="41"/>
      <c r="I234" s="41"/>
      <c r="J234" s="41"/>
      <c r="K234" s="41"/>
      <c r="L234" s="41"/>
      <c r="M234" s="41"/>
      <c r="N234" s="41"/>
      <c r="O234" s="41"/>
      <c r="P234" s="42"/>
      <c r="Q234" s="38"/>
    </row>
    <row r="235" spans="2:17" s="4" customFormat="1" x14ac:dyDescent="0.2">
      <c r="B235" s="37"/>
      <c r="C235" s="38"/>
      <c r="D235" s="39"/>
      <c r="E235" s="76"/>
      <c r="F235" s="41"/>
      <c r="G235" s="40"/>
      <c r="H235" s="41"/>
      <c r="I235" s="41"/>
      <c r="J235" s="41"/>
      <c r="K235" s="41"/>
      <c r="L235" s="41"/>
      <c r="M235" s="41"/>
      <c r="N235" s="41"/>
      <c r="O235" s="41"/>
      <c r="P235" s="42"/>
      <c r="Q235" s="38"/>
    </row>
    <row r="236" spans="2:17" s="4" customFormat="1" x14ac:dyDescent="0.2">
      <c r="B236" s="37"/>
      <c r="C236" s="38"/>
      <c r="D236" s="39"/>
      <c r="E236" s="76"/>
      <c r="F236" s="41"/>
      <c r="G236" s="40"/>
      <c r="H236" s="41"/>
      <c r="I236" s="41"/>
      <c r="J236" s="41"/>
      <c r="K236" s="41"/>
      <c r="L236" s="41"/>
      <c r="M236" s="41"/>
      <c r="N236" s="41"/>
      <c r="O236" s="41"/>
      <c r="P236" s="42"/>
      <c r="Q236" s="38"/>
    </row>
    <row r="237" spans="2:17" s="4" customFormat="1" x14ac:dyDescent="0.2">
      <c r="B237" s="37"/>
      <c r="C237" s="38"/>
      <c r="D237" s="39"/>
      <c r="E237" s="76"/>
      <c r="F237" s="41"/>
      <c r="G237" s="40"/>
      <c r="H237" s="41"/>
      <c r="I237" s="41"/>
      <c r="J237" s="41"/>
      <c r="K237" s="41"/>
      <c r="L237" s="41"/>
      <c r="M237" s="41"/>
      <c r="N237" s="41"/>
      <c r="O237" s="41"/>
      <c r="P237" s="42"/>
      <c r="Q237" s="38"/>
    </row>
    <row r="238" spans="2:17" s="4" customFormat="1" x14ac:dyDescent="0.2">
      <c r="B238" s="37"/>
      <c r="C238" s="38"/>
      <c r="D238" s="39"/>
      <c r="E238" s="76"/>
      <c r="F238" s="41"/>
      <c r="G238" s="40"/>
      <c r="H238" s="41"/>
      <c r="I238" s="41"/>
      <c r="J238" s="41"/>
      <c r="K238" s="41"/>
      <c r="L238" s="41"/>
      <c r="M238" s="41"/>
      <c r="N238" s="41"/>
      <c r="O238" s="41"/>
      <c r="P238" s="42"/>
      <c r="Q238" s="38"/>
    </row>
    <row r="239" spans="2:17" s="4" customFormat="1" x14ac:dyDescent="0.2">
      <c r="B239" s="37"/>
      <c r="C239" s="38"/>
      <c r="D239" s="39"/>
      <c r="E239" s="76"/>
      <c r="F239" s="41"/>
      <c r="G239" s="40"/>
      <c r="H239" s="41"/>
      <c r="I239" s="41"/>
      <c r="J239" s="41"/>
      <c r="K239" s="41"/>
      <c r="L239" s="41"/>
      <c r="M239" s="41"/>
      <c r="N239" s="41"/>
      <c r="O239" s="41"/>
      <c r="P239" s="42"/>
      <c r="Q239" s="38"/>
    </row>
    <row r="240" spans="2:17" s="4" customFormat="1" x14ac:dyDescent="0.2">
      <c r="B240" s="37"/>
      <c r="C240" s="38"/>
      <c r="D240" s="39"/>
      <c r="E240" s="76"/>
      <c r="F240" s="41"/>
      <c r="G240" s="40"/>
      <c r="H240" s="41"/>
      <c r="I240" s="41"/>
      <c r="J240" s="41"/>
      <c r="K240" s="41"/>
      <c r="L240" s="41"/>
      <c r="M240" s="41"/>
      <c r="N240" s="41"/>
      <c r="O240" s="41"/>
      <c r="P240" s="42"/>
      <c r="Q240" s="38"/>
    </row>
    <row r="241" spans="2:17" s="4" customFormat="1" x14ac:dyDescent="0.2">
      <c r="B241" s="37"/>
      <c r="C241" s="38"/>
      <c r="D241" s="39"/>
      <c r="E241" s="76"/>
      <c r="F241" s="41"/>
      <c r="G241" s="40"/>
      <c r="H241" s="41"/>
      <c r="I241" s="41"/>
      <c r="J241" s="41"/>
      <c r="K241" s="41"/>
      <c r="L241" s="41"/>
      <c r="M241" s="41"/>
      <c r="N241" s="41"/>
      <c r="O241" s="41"/>
      <c r="P241" s="42"/>
      <c r="Q241" s="38"/>
    </row>
    <row r="242" spans="2:17" s="4" customFormat="1" x14ac:dyDescent="0.2">
      <c r="B242" s="37"/>
      <c r="C242" s="38"/>
      <c r="D242" s="39"/>
      <c r="E242" s="76"/>
      <c r="F242" s="41"/>
      <c r="G242" s="40"/>
      <c r="H242" s="41"/>
      <c r="I242" s="41"/>
      <c r="J242" s="41"/>
      <c r="K242" s="41"/>
      <c r="L242" s="41"/>
      <c r="M242" s="41"/>
      <c r="N242" s="41"/>
      <c r="O242" s="41"/>
      <c r="P242" s="42"/>
      <c r="Q242" s="38"/>
    </row>
    <row r="243" spans="2:17" s="4" customFormat="1" x14ac:dyDescent="0.2">
      <c r="B243" s="37"/>
      <c r="C243" s="38"/>
      <c r="D243" s="39"/>
      <c r="E243" s="76"/>
      <c r="F243" s="41"/>
      <c r="G243" s="40"/>
      <c r="H243" s="41"/>
      <c r="I243" s="41"/>
      <c r="J243" s="41"/>
      <c r="K243" s="41"/>
      <c r="L243" s="41"/>
      <c r="M243" s="41"/>
      <c r="N243" s="41"/>
      <c r="O243" s="41"/>
      <c r="P243" s="42"/>
      <c r="Q243" s="38"/>
    </row>
    <row r="244" spans="2:17" s="4" customFormat="1" x14ac:dyDescent="0.2">
      <c r="B244" s="37"/>
      <c r="C244" s="38"/>
      <c r="D244" s="39"/>
      <c r="E244" s="76"/>
      <c r="F244" s="41"/>
      <c r="G244" s="40"/>
      <c r="H244" s="41"/>
      <c r="I244" s="41"/>
      <c r="J244" s="41"/>
      <c r="K244" s="41"/>
      <c r="L244" s="41"/>
      <c r="M244" s="41"/>
      <c r="N244" s="41"/>
      <c r="O244" s="41"/>
      <c r="P244" s="42"/>
      <c r="Q244" s="38"/>
    </row>
    <row r="245" spans="2:17" s="4" customFormat="1" x14ac:dyDescent="0.2">
      <c r="B245" s="37"/>
      <c r="C245" s="38"/>
      <c r="D245" s="39"/>
      <c r="E245" s="76"/>
      <c r="F245" s="41"/>
      <c r="G245" s="40"/>
      <c r="H245" s="41"/>
      <c r="I245" s="41"/>
      <c r="J245" s="41"/>
      <c r="K245" s="41"/>
      <c r="L245" s="41"/>
      <c r="M245" s="41"/>
      <c r="N245" s="41"/>
      <c r="O245" s="41"/>
      <c r="P245" s="42"/>
      <c r="Q245" s="38"/>
    </row>
    <row r="246" spans="2:17" s="4" customFormat="1" x14ac:dyDescent="0.2">
      <c r="B246" s="37"/>
      <c r="C246" s="38"/>
      <c r="D246" s="39"/>
      <c r="E246" s="76"/>
      <c r="F246" s="41"/>
      <c r="G246" s="40"/>
      <c r="H246" s="41"/>
      <c r="I246" s="41"/>
      <c r="J246" s="41"/>
      <c r="K246" s="41"/>
      <c r="L246" s="41"/>
      <c r="M246" s="41"/>
      <c r="N246" s="41"/>
      <c r="O246" s="41"/>
      <c r="P246" s="42"/>
      <c r="Q246" s="38"/>
    </row>
    <row r="247" spans="2:17" s="4" customFormat="1" x14ac:dyDescent="0.2">
      <c r="B247" s="37"/>
      <c r="C247" s="38"/>
      <c r="D247" s="39"/>
      <c r="E247" s="76"/>
      <c r="F247" s="41"/>
      <c r="G247" s="40"/>
      <c r="H247" s="41"/>
      <c r="I247" s="41"/>
      <c r="J247" s="41"/>
      <c r="K247" s="41"/>
      <c r="L247" s="41"/>
      <c r="M247" s="41"/>
      <c r="N247" s="41"/>
      <c r="O247" s="41"/>
      <c r="P247" s="42"/>
      <c r="Q247" s="38"/>
    </row>
    <row r="248" spans="2:17" s="4" customFormat="1" x14ac:dyDescent="0.2">
      <c r="B248" s="37"/>
      <c r="C248" s="38"/>
      <c r="D248" s="39"/>
      <c r="E248" s="76"/>
      <c r="F248" s="41"/>
      <c r="G248" s="40"/>
      <c r="H248" s="41"/>
      <c r="I248" s="41"/>
      <c r="J248" s="41"/>
      <c r="K248" s="41"/>
      <c r="L248" s="41"/>
      <c r="M248" s="41"/>
      <c r="N248" s="41"/>
      <c r="O248" s="41"/>
      <c r="P248" s="42"/>
      <c r="Q248" s="38"/>
    </row>
    <row r="249" spans="2:17" s="4" customFormat="1" x14ac:dyDescent="0.2">
      <c r="B249" s="37"/>
      <c r="C249" s="38"/>
      <c r="D249" s="39"/>
      <c r="E249" s="76"/>
      <c r="F249" s="41"/>
      <c r="G249" s="40"/>
      <c r="H249" s="41"/>
      <c r="I249" s="41"/>
      <c r="J249" s="41"/>
      <c r="K249" s="41"/>
      <c r="L249" s="41"/>
      <c r="M249" s="41"/>
      <c r="N249" s="41"/>
      <c r="O249" s="41"/>
      <c r="P249" s="42"/>
      <c r="Q249" s="38"/>
    </row>
    <row r="250" spans="2:17" s="4" customFormat="1" x14ac:dyDescent="0.2">
      <c r="B250" s="37"/>
      <c r="C250" s="38"/>
      <c r="D250" s="39"/>
      <c r="E250" s="76"/>
      <c r="F250" s="41"/>
      <c r="G250" s="40"/>
      <c r="H250" s="41"/>
      <c r="I250" s="41"/>
      <c r="J250" s="41"/>
      <c r="K250" s="41"/>
      <c r="L250" s="41"/>
      <c r="M250" s="41"/>
      <c r="N250" s="41"/>
      <c r="O250" s="41"/>
      <c r="P250" s="42"/>
      <c r="Q250" s="38"/>
    </row>
    <row r="251" spans="2:17" s="4" customFormat="1" x14ac:dyDescent="0.2">
      <c r="B251" s="37"/>
      <c r="C251" s="38"/>
      <c r="D251" s="39"/>
      <c r="E251" s="76"/>
      <c r="F251" s="41"/>
      <c r="G251" s="40"/>
      <c r="H251" s="41"/>
      <c r="I251" s="41"/>
      <c r="J251" s="41"/>
      <c r="K251" s="41"/>
      <c r="L251" s="41"/>
      <c r="M251" s="41"/>
      <c r="N251" s="41"/>
      <c r="O251" s="41"/>
      <c r="P251" s="42"/>
      <c r="Q251" s="38"/>
    </row>
    <row r="252" spans="2:17" s="4" customFormat="1" x14ac:dyDescent="0.2">
      <c r="B252" s="37"/>
      <c r="C252" s="38"/>
      <c r="D252" s="39"/>
      <c r="E252" s="76"/>
      <c r="F252" s="41"/>
      <c r="G252" s="40"/>
      <c r="H252" s="41"/>
      <c r="I252" s="41"/>
      <c r="J252" s="41"/>
      <c r="K252" s="41"/>
      <c r="L252" s="41"/>
      <c r="M252" s="41"/>
      <c r="N252" s="41"/>
      <c r="O252" s="41"/>
      <c r="P252" s="42"/>
      <c r="Q252" s="38"/>
    </row>
    <row r="253" spans="2:17" s="4" customFormat="1" x14ac:dyDescent="0.2">
      <c r="B253" s="37"/>
      <c r="C253" s="38"/>
      <c r="D253" s="39"/>
      <c r="E253" s="76"/>
      <c r="F253" s="41"/>
      <c r="G253" s="40"/>
      <c r="H253" s="41"/>
      <c r="I253" s="41"/>
      <c r="J253" s="41"/>
      <c r="K253" s="41"/>
      <c r="L253" s="41"/>
      <c r="M253" s="41"/>
      <c r="N253" s="41"/>
      <c r="O253" s="41"/>
      <c r="P253" s="42"/>
      <c r="Q253" s="38"/>
    </row>
    <row r="254" spans="2:17" s="4" customFormat="1" x14ac:dyDescent="0.2">
      <c r="B254" s="37"/>
      <c r="C254" s="38"/>
      <c r="D254" s="39"/>
      <c r="E254" s="76"/>
      <c r="F254" s="41"/>
      <c r="G254" s="40"/>
      <c r="H254" s="41"/>
      <c r="I254" s="41"/>
      <c r="J254" s="41"/>
      <c r="K254" s="41"/>
      <c r="L254" s="41"/>
      <c r="M254" s="41"/>
      <c r="N254" s="41"/>
      <c r="O254" s="41"/>
      <c r="P254" s="42"/>
      <c r="Q254" s="38"/>
    </row>
    <row r="255" spans="2:17" s="4" customFormat="1" x14ac:dyDescent="0.2">
      <c r="B255" s="37"/>
      <c r="C255" s="38"/>
      <c r="D255" s="39"/>
      <c r="E255" s="76"/>
      <c r="F255" s="41"/>
      <c r="G255" s="40"/>
      <c r="H255" s="41"/>
      <c r="I255" s="41"/>
      <c r="J255" s="41"/>
      <c r="K255" s="41"/>
      <c r="L255" s="41"/>
      <c r="M255" s="41"/>
      <c r="N255" s="41"/>
      <c r="O255" s="41"/>
      <c r="P255" s="42"/>
      <c r="Q255" s="38"/>
    </row>
    <row r="256" spans="2:17" s="4" customFormat="1" x14ac:dyDescent="0.2">
      <c r="B256" s="37"/>
      <c r="C256" s="38"/>
      <c r="D256" s="39"/>
      <c r="E256" s="76"/>
      <c r="F256" s="41"/>
      <c r="G256" s="40"/>
      <c r="H256" s="41"/>
      <c r="I256" s="41"/>
      <c r="J256" s="41"/>
      <c r="K256" s="41"/>
      <c r="L256" s="41"/>
      <c r="M256" s="41"/>
      <c r="N256" s="41"/>
      <c r="O256" s="41"/>
      <c r="P256" s="42"/>
      <c r="Q256" s="38"/>
    </row>
    <row r="257" spans="2:17" s="4" customFormat="1" x14ac:dyDescent="0.2">
      <c r="B257" s="37"/>
      <c r="C257" s="38"/>
      <c r="D257" s="39"/>
      <c r="E257" s="76"/>
      <c r="F257" s="41"/>
      <c r="G257" s="40"/>
      <c r="H257" s="41"/>
      <c r="I257" s="41"/>
      <c r="J257" s="41"/>
      <c r="K257" s="41"/>
      <c r="L257" s="41"/>
      <c r="M257" s="41"/>
      <c r="N257" s="41"/>
      <c r="O257" s="41"/>
      <c r="P257" s="42"/>
      <c r="Q257" s="38"/>
    </row>
    <row r="258" spans="2:17" s="4" customFormat="1" x14ac:dyDescent="0.2">
      <c r="B258" s="37"/>
      <c r="C258" s="38"/>
      <c r="D258" s="39"/>
      <c r="E258" s="76"/>
      <c r="F258" s="41"/>
      <c r="G258" s="40"/>
      <c r="H258" s="41"/>
      <c r="I258" s="41"/>
      <c r="J258" s="41"/>
      <c r="K258" s="41"/>
      <c r="L258" s="41"/>
      <c r="M258" s="41"/>
      <c r="N258" s="41"/>
      <c r="O258" s="41"/>
      <c r="P258" s="42"/>
      <c r="Q258" s="38"/>
    </row>
    <row r="259" spans="2:17" s="4" customFormat="1" x14ac:dyDescent="0.2">
      <c r="B259" s="37"/>
      <c r="C259" s="38"/>
      <c r="D259" s="39"/>
      <c r="E259" s="76"/>
      <c r="F259" s="41"/>
      <c r="G259" s="40"/>
      <c r="H259" s="41"/>
      <c r="I259" s="41"/>
      <c r="J259" s="41"/>
      <c r="K259" s="41"/>
      <c r="L259" s="41"/>
      <c r="M259" s="41"/>
      <c r="N259" s="41"/>
      <c r="O259" s="41"/>
      <c r="P259" s="42"/>
      <c r="Q259" s="38"/>
    </row>
    <row r="260" spans="2:17" s="4" customFormat="1" x14ac:dyDescent="0.2">
      <c r="B260" s="37"/>
      <c r="C260" s="38"/>
      <c r="D260" s="39"/>
      <c r="E260" s="76"/>
      <c r="F260" s="41"/>
      <c r="G260" s="40"/>
      <c r="H260" s="41"/>
      <c r="I260" s="41"/>
      <c r="J260" s="41"/>
      <c r="K260" s="41"/>
      <c r="L260" s="41"/>
      <c r="M260" s="41"/>
      <c r="N260" s="41"/>
      <c r="O260" s="41"/>
      <c r="P260" s="42"/>
      <c r="Q260" s="38"/>
    </row>
    <row r="261" spans="2:17" s="4" customFormat="1" x14ac:dyDescent="0.2">
      <c r="B261" s="37"/>
      <c r="C261" s="38"/>
      <c r="D261" s="39"/>
      <c r="E261" s="76"/>
      <c r="F261" s="41"/>
      <c r="G261" s="40"/>
      <c r="H261" s="41"/>
      <c r="I261" s="41"/>
      <c r="J261" s="41"/>
      <c r="K261" s="41"/>
      <c r="L261" s="41"/>
      <c r="M261" s="41"/>
      <c r="N261" s="41"/>
      <c r="O261" s="41"/>
      <c r="P261" s="42"/>
      <c r="Q261" s="38"/>
    </row>
    <row r="262" spans="2:17" s="4" customFormat="1" x14ac:dyDescent="0.2">
      <c r="B262" s="37"/>
      <c r="C262" s="38"/>
      <c r="D262" s="39"/>
      <c r="E262" s="76"/>
      <c r="F262" s="41"/>
      <c r="G262" s="40"/>
      <c r="H262" s="41"/>
      <c r="I262" s="41"/>
      <c r="J262" s="41"/>
      <c r="K262" s="41"/>
      <c r="L262" s="41"/>
      <c r="M262" s="41"/>
      <c r="N262" s="41"/>
      <c r="O262" s="41"/>
      <c r="P262" s="42"/>
      <c r="Q262" s="38"/>
    </row>
    <row r="263" spans="2:17" s="4" customFormat="1" x14ac:dyDescent="0.2">
      <c r="B263" s="37"/>
      <c r="C263" s="38"/>
      <c r="D263" s="39"/>
      <c r="E263" s="76"/>
      <c r="F263" s="41"/>
      <c r="G263" s="40"/>
      <c r="H263" s="41"/>
      <c r="I263" s="41"/>
      <c r="J263" s="41"/>
      <c r="K263" s="41"/>
      <c r="L263" s="41"/>
      <c r="M263" s="41"/>
      <c r="N263" s="41"/>
      <c r="O263" s="41"/>
      <c r="P263" s="42"/>
      <c r="Q263" s="38"/>
    </row>
    <row r="264" spans="2:17" s="4" customFormat="1" x14ac:dyDescent="0.2">
      <c r="B264" s="37"/>
      <c r="C264" s="38"/>
      <c r="D264" s="39"/>
      <c r="E264" s="76"/>
      <c r="F264" s="41"/>
      <c r="G264" s="40"/>
      <c r="H264" s="41"/>
      <c r="I264" s="41"/>
      <c r="J264" s="41"/>
      <c r="K264" s="41"/>
      <c r="L264" s="41"/>
      <c r="M264" s="41"/>
      <c r="N264" s="41"/>
      <c r="O264" s="41"/>
      <c r="P264" s="42"/>
      <c r="Q264" s="38"/>
    </row>
    <row r="265" spans="2:17" s="4" customFormat="1" x14ac:dyDescent="0.2">
      <c r="B265" s="37"/>
      <c r="C265" s="38"/>
      <c r="D265" s="39"/>
      <c r="E265" s="76"/>
      <c r="F265" s="41"/>
      <c r="G265" s="40"/>
      <c r="H265" s="41"/>
      <c r="I265" s="41"/>
      <c r="J265" s="41"/>
      <c r="K265" s="41"/>
      <c r="L265" s="41"/>
      <c r="M265" s="41"/>
      <c r="N265" s="41"/>
      <c r="O265" s="41"/>
      <c r="P265" s="42"/>
      <c r="Q265" s="38"/>
    </row>
    <row r="266" spans="2:17" s="4" customFormat="1" x14ac:dyDescent="0.2">
      <c r="B266" s="37"/>
      <c r="C266" s="38"/>
      <c r="D266" s="39"/>
      <c r="E266" s="76"/>
      <c r="F266" s="41"/>
      <c r="G266" s="40"/>
      <c r="H266" s="41"/>
      <c r="I266" s="41"/>
      <c r="J266" s="41"/>
      <c r="K266" s="41"/>
      <c r="L266" s="41"/>
      <c r="M266" s="41"/>
      <c r="N266" s="41"/>
      <c r="O266" s="41"/>
      <c r="P266" s="42"/>
      <c r="Q266" s="38"/>
    </row>
    <row r="267" spans="2:17" s="4" customFormat="1" x14ac:dyDescent="0.2">
      <c r="B267" s="37"/>
      <c r="C267" s="38"/>
      <c r="D267" s="39"/>
      <c r="E267" s="76"/>
      <c r="F267" s="41"/>
      <c r="G267" s="40"/>
      <c r="H267" s="41"/>
      <c r="I267" s="41"/>
      <c r="J267" s="41"/>
      <c r="K267" s="41"/>
      <c r="L267" s="41"/>
      <c r="M267" s="41"/>
      <c r="N267" s="41"/>
      <c r="O267" s="41"/>
      <c r="P267" s="42"/>
      <c r="Q267" s="38"/>
    </row>
    <row r="268" spans="2:17" s="4" customFormat="1" x14ac:dyDescent="0.2">
      <c r="B268" s="37"/>
      <c r="C268" s="38"/>
      <c r="D268" s="39"/>
      <c r="E268" s="76"/>
      <c r="F268" s="41"/>
      <c r="G268" s="40"/>
      <c r="H268" s="41"/>
      <c r="I268" s="41"/>
      <c r="J268" s="41"/>
      <c r="K268" s="41"/>
      <c r="L268" s="41"/>
      <c r="M268" s="41"/>
      <c r="N268" s="41"/>
      <c r="O268" s="41"/>
      <c r="P268" s="42"/>
      <c r="Q268" s="38"/>
    </row>
    <row r="269" spans="2:17" s="4" customFormat="1" x14ac:dyDescent="0.2">
      <c r="B269" s="37"/>
      <c r="C269" s="38"/>
      <c r="D269" s="39"/>
      <c r="E269" s="76"/>
      <c r="F269" s="41"/>
      <c r="G269" s="40"/>
      <c r="H269" s="41"/>
      <c r="I269" s="41"/>
      <c r="J269" s="41"/>
      <c r="K269" s="41"/>
      <c r="L269" s="41"/>
      <c r="M269" s="41"/>
      <c r="N269" s="41"/>
      <c r="O269" s="41"/>
      <c r="P269" s="42"/>
      <c r="Q269" s="38"/>
    </row>
    <row r="270" spans="2:17" s="4" customFormat="1" x14ac:dyDescent="0.2">
      <c r="B270" s="37"/>
      <c r="C270" s="38"/>
      <c r="D270" s="39"/>
      <c r="E270" s="76"/>
      <c r="F270" s="41"/>
      <c r="G270" s="40"/>
      <c r="H270" s="41"/>
      <c r="I270" s="41"/>
      <c r="J270" s="41"/>
      <c r="K270" s="41"/>
      <c r="L270" s="41"/>
      <c r="M270" s="41"/>
      <c r="N270" s="41"/>
      <c r="O270" s="41"/>
      <c r="P270" s="42"/>
      <c r="Q270" s="38"/>
    </row>
    <row r="271" spans="2:17" s="4" customFormat="1" x14ac:dyDescent="0.2">
      <c r="B271" s="37"/>
      <c r="C271" s="38"/>
      <c r="D271" s="39"/>
      <c r="E271" s="76"/>
      <c r="F271" s="41"/>
      <c r="G271" s="40"/>
      <c r="H271" s="41"/>
      <c r="I271" s="41"/>
      <c r="J271" s="41"/>
      <c r="K271" s="41"/>
      <c r="L271" s="41"/>
      <c r="M271" s="41"/>
      <c r="N271" s="41"/>
      <c r="O271" s="41"/>
      <c r="P271" s="42"/>
      <c r="Q271" s="38"/>
    </row>
    <row r="272" spans="2:17" s="4" customFormat="1" x14ac:dyDescent="0.2">
      <c r="B272" s="37"/>
      <c r="C272" s="38"/>
      <c r="D272" s="39"/>
      <c r="E272" s="76"/>
      <c r="F272" s="41"/>
      <c r="G272" s="40"/>
      <c r="H272" s="41"/>
      <c r="I272" s="41"/>
      <c r="J272" s="41"/>
      <c r="K272" s="41"/>
      <c r="L272" s="41"/>
      <c r="M272" s="41"/>
      <c r="N272" s="41"/>
      <c r="O272" s="41"/>
      <c r="P272" s="42"/>
      <c r="Q272" s="38"/>
    </row>
    <row r="273" spans="2:17" s="4" customFormat="1" x14ac:dyDescent="0.2">
      <c r="B273" s="37"/>
      <c r="C273" s="38"/>
      <c r="D273" s="39"/>
      <c r="E273" s="76"/>
      <c r="F273" s="41"/>
      <c r="G273" s="40"/>
      <c r="H273" s="41"/>
      <c r="I273" s="41"/>
      <c r="J273" s="41"/>
      <c r="K273" s="41"/>
      <c r="L273" s="41"/>
      <c r="M273" s="41"/>
      <c r="N273" s="41"/>
      <c r="O273" s="41"/>
      <c r="P273" s="42"/>
      <c r="Q273" s="38"/>
    </row>
    <row r="274" spans="2:17" s="4" customFormat="1" x14ac:dyDescent="0.2">
      <c r="B274" s="37"/>
      <c r="C274" s="38"/>
      <c r="D274" s="39"/>
      <c r="E274" s="76"/>
      <c r="F274" s="41"/>
      <c r="G274" s="40"/>
      <c r="H274" s="41"/>
      <c r="I274" s="41"/>
      <c r="J274" s="41"/>
      <c r="K274" s="41"/>
      <c r="L274" s="41"/>
      <c r="M274" s="41"/>
      <c r="N274" s="41"/>
      <c r="O274" s="41"/>
      <c r="P274" s="42"/>
      <c r="Q274" s="38"/>
    </row>
    <row r="275" spans="2:17" s="4" customFormat="1" x14ac:dyDescent="0.2">
      <c r="B275" s="37"/>
      <c r="C275" s="38"/>
      <c r="D275" s="39"/>
      <c r="E275" s="76"/>
      <c r="F275" s="41"/>
      <c r="G275" s="40"/>
      <c r="H275" s="41"/>
      <c r="I275" s="41"/>
      <c r="J275" s="41"/>
      <c r="K275" s="41"/>
      <c r="L275" s="41"/>
      <c r="M275" s="41"/>
      <c r="N275" s="41"/>
      <c r="O275" s="41"/>
      <c r="P275" s="42"/>
      <c r="Q275" s="38"/>
    </row>
    <row r="276" spans="2:17" s="4" customFormat="1" x14ac:dyDescent="0.2">
      <c r="B276" s="37"/>
      <c r="C276" s="38"/>
      <c r="D276" s="39"/>
      <c r="E276" s="76"/>
      <c r="F276" s="41"/>
      <c r="G276" s="40"/>
      <c r="H276" s="41"/>
      <c r="I276" s="41"/>
      <c r="J276" s="41"/>
      <c r="K276" s="41"/>
      <c r="L276" s="41"/>
      <c r="M276" s="41"/>
      <c r="N276" s="41"/>
      <c r="O276" s="41"/>
      <c r="P276" s="42"/>
      <c r="Q276" s="38"/>
    </row>
    <row r="277" spans="2:17" s="4" customFormat="1" x14ac:dyDescent="0.2">
      <c r="B277" s="37"/>
      <c r="C277" s="38"/>
      <c r="D277" s="39"/>
      <c r="E277" s="76"/>
      <c r="F277" s="41"/>
      <c r="G277" s="40"/>
      <c r="H277" s="41"/>
      <c r="I277" s="41"/>
      <c r="J277" s="41"/>
      <c r="K277" s="41"/>
      <c r="L277" s="41"/>
      <c r="M277" s="41"/>
      <c r="N277" s="41"/>
      <c r="O277" s="41"/>
      <c r="P277" s="42"/>
      <c r="Q277" s="38"/>
    </row>
    <row r="278" spans="2:17" s="4" customFormat="1" x14ac:dyDescent="0.2">
      <c r="B278" s="37"/>
      <c r="C278" s="38"/>
      <c r="D278" s="39"/>
      <c r="E278" s="76"/>
      <c r="F278" s="41"/>
      <c r="G278" s="40"/>
      <c r="H278" s="41"/>
      <c r="I278" s="41"/>
      <c r="J278" s="41"/>
      <c r="K278" s="41"/>
      <c r="L278" s="41"/>
      <c r="M278" s="41"/>
      <c r="N278" s="41"/>
      <c r="O278" s="41"/>
      <c r="P278" s="42"/>
      <c r="Q278" s="38"/>
    </row>
    <row r="279" spans="2:17" s="4" customFormat="1" x14ac:dyDescent="0.2">
      <c r="B279" s="37"/>
      <c r="C279" s="38"/>
      <c r="D279" s="39"/>
      <c r="E279" s="76"/>
      <c r="F279" s="41"/>
      <c r="G279" s="40"/>
      <c r="H279" s="41"/>
      <c r="I279" s="41"/>
      <c r="J279" s="41"/>
      <c r="K279" s="41"/>
      <c r="L279" s="41"/>
      <c r="M279" s="41"/>
      <c r="N279" s="41"/>
      <c r="O279" s="41"/>
      <c r="P279" s="42"/>
      <c r="Q279" s="38"/>
    </row>
    <row r="280" spans="2:17" s="4" customFormat="1" x14ac:dyDescent="0.2">
      <c r="B280" s="37"/>
      <c r="C280" s="38"/>
      <c r="D280" s="39"/>
      <c r="E280" s="76"/>
      <c r="F280" s="41"/>
      <c r="G280" s="40"/>
      <c r="H280" s="41"/>
      <c r="I280" s="41"/>
      <c r="J280" s="41"/>
      <c r="K280" s="41"/>
      <c r="L280" s="41"/>
      <c r="M280" s="41"/>
      <c r="N280" s="41"/>
      <c r="O280" s="41"/>
      <c r="P280" s="42"/>
      <c r="Q280" s="38"/>
    </row>
    <row r="281" spans="2:17" s="4" customFormat="1" x14ac:dyDescent="0.2">
      <c r="B281" s="37"/>
      <c r="C281" s="38"/>
      <c r="D281" s="39"/>
      <c r="E281" s="76"/>
      <c r="F281" s="41"/>
      <c r="G281" s="40"/>
      <c r="H281" s="41"/>
      <c r="I281" s="41"/>
      <c r="J281" s="41"/>
      <c r="K281" s="41"/>
      <c r="L281" s="41"/>
      <c r="M281" s="41"/>
      <c r="N281" s="41"/>
      <c r="O281" s="41"/>
      <c r="P281" s="42"/>
      <c r="Q281" s="38"/>
    </row>
    <row r="282" spans="2:17" s="4" customFormat="1" x14ac:dyDescent="0.2">
      <c r="B282" s="37"/>
      <c r="C282" s="38"/>
      <c r="D282" s="39"/>
      <c r="E282" s="76"/>
      <c r="F282" s="41"/>
      <c r="G282" s="40"/>
      <c r="H282" s="41"/>
      <c r="I282" s="41"/>
      <c r="J282" s="41"/>
      <c r="K282" s="41"/>
      <c r="L282" s="41"/>
      <c r="M282" s="41"/>
      <c r="N282" s="41"/>
      <c r="O282" s="41"/>
      <c r="P282" s="42"/>
      <c r="Q282" s="38"/>
    </row>
    <row r="283" spans="2:17" s="4" customFormat="1" x14ac:dyDescent="0.2">
      <c r="B283" s="37"/>
      <c r="C283" s="38"/>
      <c r="D283" s="39"/>
      <c r="E283" s="76"/>
      <c r="F283" s="41"/>
      <c r="G283" s="40"/>
      <c r="H283" s="41"/>
      <c r="I283" s="41"/>
      <c r="J283" s="41"/>
      <c r="K283" s="41"/>
      <c r="L283" s="41"/>
      <c r="M283" s="41"/>
      <c r="N283" s="41"/>
      <c r="O283" s="41"/>
      <c r="P283" s="42"/>
      <c r="Q283" s="38"/>
    </row>
    <row r="284" spans="2:17" s="4" customFormat="1" x14ac:dyDescent="0.2">
      <c r="B284" s="37"/>
      <c r="C284" s="38"/>
      <c r="D284" s="39"/>
      <c r="E284" s="76"/>
      <c r="F284" s="41"/>
      <c r="G284" s="40"/>
      <c r="H284" s="41"/>
      <c r="I284" s="41"/>
      <c r="J284" s="41"/>
      <c r="K284" s="41"/>
      <c r="L284" s="41"/>
      <c r="M284" s="41"/>
      <c r="N284" s="41"/>
      <c r="O284" s="41"/>
      <c r="P284" s="42"/>
      <c r="Q284" s="38"/>
    </row>
    <row r="285" spans="2:17" s="4" customFormat="1" x14ac:dyDescent="0.2">
      <c r="B285" s="37"/>
      <c r="C285" s="38"/>
      <c r="D285" s="39"/>
      <c r="E285" s="76"/>
      <c r="F285" s="41"/>
      <c r="G285" s="40"/>
      <c r="H285" s="41"/>
      <c r="I285" s="41"/>
      <c r="J285" s="41"/>
      <c r="K285" s="41"/>
      <c r="L285" s="41"/>
      <c r="M285" s="41"/>
      <c r="N285" s="41"/>
      <c r="O285" s="41"/>
      <c r="P285" s="42"/>
      <c r="Q285" s="38"/>
    </row>
    <row r="286" spans="2:17" s="4" customFormat="1" x14ac:dyDescent="0.2">
      <c r="B286" s="37"/>
      <c r="C286" s="38"/>
      <c r="D286" s="39"/>
      <c r="E286" s="76"/>
      <c r="F286" s="41"/>
      <c r="G286" s="40"/>
      <c r="H286" s="41"/>
      <c r="I286" s="41"/>
      <c r="J286" s="41"/>
      <c r="K286" s="41"/>
      <c r="L286" s="41"/>
      <c r="M286" s="41"/>
      <c r="N286" s="41"/>
      <c r="O286" s="41"/>
      <c r="P286" s="42"/>
      <c r="Q286" s="38"/>
    </row>
    <row r="287" spans="2:17" s="4" customFormat="1" x14ac:dyDescent="0.2">
      <c r="B287" s="37"/>
      <c r="C287" s="38"/>
      <c r="D287" s="39"/>
      <c r="E287" s="76"/>
      <c r="F287" s="41"/>
      <c r="G287" s="40"/>
      <c r="H287" s="41"/>
      <c r="I287" s="41"/>
      <c r="J287" s="41"/>
      <c r="K287" s="41"/>
      <c r="L287" s="41"/>
      <c r="M287" s="41"/>
      <c r="N287" s="41"/>
      <c r="O287" s="41"/>
      <c r="P287" s="42"/>
      <c r="Q287" s="38"/>
    </row>
    <row r="288" spans="2:17" s="4" customFormat="1" x14ac:dyDescent="0.2">
      <c r="B288" s="37"/>
      <c r="C288" s="38"/>
      <c r="D288" s="39"/>
      <c r="E288" s="76"/>
      <c r="F288" s="41"/>
      <c r="G288" s="40"/>
      <c r="H288" s="41"/>
      <c r="I288" s="41"/>
      <c r="J288" s="41"/>
      <c r="K288" s="41"/>
      <c r="L288" s="41"/>
      <c r="M288" s="41"/>
      <c r="N288" s="41"/>
      <c r="O288" s="41"/>
      <c r="P288" s="42"/>
      <c r="Q288" s="38"/>
    </row>
    <row r="289" spans="2:17" s="4" customFormat="1" x14ac:dyDescent="0.2">
      <c r="B289" s="37"/>
      <c r="C289" s="38"/>
      <c r="D289" s="39"/>
      <c r="E289" s="76"/>
      <c r="F289" s="41"/>
      <c r="G289" s="40"/>
      <c r="H289" s="41"/>
      <c r="I289" s="41"/>
      <c r="J289" s="41"/>
      <c r="K289" s="41"/>
      <c r="L289" s="41"/>
      <c r="M289" s="41"/>
      <c r="N289" s="41"/>
      <c r="O289" s="41"/>
      <c r="P289" s="42"/>
      <c r="Q289" s="38"/>
    </row>
    <row r="290" spans="2:17" s="4" customFormat="1" x14ac:dyDescent="0.2">
      <c r="B290" s="37"/>
      <c r="C290" s="38"/>
      <c r="D290" s="39"/>
      <c r="E290" s="76"/>
      <c r="F290" s="41"/>
      <c r="G290" s="40"/>
      <c r="H290" s="41"/>
      <c r="I290" s="41"/>
      <c r="J290" s="41"/>
      <c r="K290" s="41"/>
      <c r="L290" s="41"/>
      <c r="M290" s="41"/>
      <c r="N290" s="41"/>
      <c r="O290" s="41"/>
      <c r="P290" s="42"/>
      <c r="Q290" s="38"/>
    </row>
    <row r="291" spans="2:17" s="4" customFormat="1" x14ac:dyDescent="0.2">
      <c r="B291" s="37"/>
      <c r="C291" s="38"/>
      <c r="D291" s="39"/>
      <c r="E291" s="76"/>
      <c r="F291" s="41"/>
      <c r="G291" s="40"/>
      <c r="H291" s="41"/>
      <c r="I291" s="41"/>
      <c r="J291" s="41"/>
      <c r="K291" s="41"/>
      <c r="L291" s="41"/>
      <c r="M291" s="41"/>
      <c r="N291" s="41"/>
      <c r="O291" s="41"/>
      <c r="P291" s="42"/>
      <c r="Q291" s="38"/>
    </row>
    <row r="292" spans="2:17" s="4" customFormat="1" x14ac:dyDescent="0.2">
      <c r="B292" s="37"/>
      <c r="C292" s="38"/>
      <c r="D292" s="39"/>
      <c r="E292" s="76"/>
      <c r="F292" s="41"/>
      <c r="G292" s="40"/>
      <c r="H292" s="41"/>
      <c r="I292" s="41"/>
      <c r="J292" s="41"/>
      <c r="K292" s="41"/>
      <c r="L292" s="41"/>
      <c r="M292" s="41"/>
      <c r="N292" s="41"/>
      <c r="O292" s="41"/>
      <c r="P292" s="42"/>
      <c r="Q292" s="38"/>
    </row>
    <row r="293" spans="2:17" s="4" customFormat="1" x14ac:dyDescent="0.2">
      <c r="B293" s="37"/>
      <c r="C293" s="38"/>
      <c r="D293" s="39"/>
      <c r="E293" s="76"/>
      <c r="F293" s="41"/>
      <c r="G293" s="40"/>
      <c r="H293" s="41"/>
      <c r="I293" s="41"/>
      <c r="J293" s="41"/>
      <c r="K293" s="41"/>
      <c r="L293" s="41"/>
      <c r="M293" s="41"/>
      <c r="N293" s="41"/>
      <c r="O293" s="41"/>
      <c r="P293" s="42"/>
      <c r="Q293" s="38"/>
    </row>
  </sheetData>
  <autoFilter ref="A7:IY191">
    <filterColumn colId="0" showButton="0"/>
    <filterColumn colId="1" showButton="0"/>
    <filterColumn colId="2" showButton="0"/>
    <filterColumn colId="3" showButton="0"/>
  </autoFilter>
  <mergeCells count="21">
    <mergeCell ref="A1:A3"/>
    <mergeCell ref="P1:Q1"/>
    <mergeCell ref="P2:Q2"/>
    <mergeCell ref="P3:Q3"/>
    <mergeCell ref="B1:O1"/>
    <mergeCell ref="B2:O2"/>
    <mergeCell ref="B3:O3"/>
    <mergeCell ref="A190:D190"/>
    <mergeCell ref="A191:D191"/>
    <mergeCell ref="A194:D194"/>
    <mergeCell ref="I5:L5"/>
    <mergeCell ref="C4:E5"/>
    <mergeCell ref="M5:N5"/>
    <mergeCell ref="O5:P5"/>
    <mergeCell ref="Q5:Q6"/>
    <mergeCell ref="A7:E7"/>
    <mergeCell ref="A4:A6"/>
    <mergeCell ref="B4:B6"/>
    <mergeCell ref="F4:F6"/>
    <mergeCell ref="G4:Q4"/>
    <mergeCell ref="G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GPS 2015</vt:lpstr>
    </vt:vector>
  </TitlesOfParts>
  <Company>Planeación Municipal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</dc:creator>
  <cp:lastModifiedBy>Carolina Santamaría</cp:lastModifiedBy>
  <cp:lastPrinted>2013-09-26T16:41:37Z</cp:lastPrinted>
  <dcterms:created xsi:type="dcterms:W3CDTF">2008-08-11T22:38:41Z</dcterms:created>
  <dcterms:modified xsi:type="dcterms:W3CDTF">2014-11-07T15:46:08Z</dcterms:modified>
</cp:coreProperties>
</file>